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ยุทธศาสตร์\งบค่าเสื่อม\งบค่าเสื่อม2566\"/>
    </mc:Choice>
  </mc:AlternateContent>
  <xr:revisionPtr revIDLastSave="0" documentId="13_ncr:1_{CF8854E9-30D9-401E-9A34-045A3C2975D7}" xr6:coauthVersionLast="47" xr6:coauthVersionMax="47" xr10:uidLastSave="{00000000-0000-0000-0000-000000000000}"/>
  <bookViews>
    <workbookView xWindow="-120" yWindow="-120" windowWidth="20730" windowHeight="11040" tabRatio="876" xr2:uid="{00000000-000D-0000-FFFF-FFFF00000000}"/>
  </bookViews>
  <sheets>
    <sheet name="แผน 70%." sheetId="4" r:id="rId1"/>
    <sheet name="แผน20%" sheetId="15" r:id="rId2"/>
    <sheet name="แผน10%" sheetId="16" r:id="rId3"/>
  </sheets>
  <externalReferences>
    <externalReference r:id="rId4"/>
  </externalReferences>
  <definedNames>
    <definedName name="_xlnm._FilterDatabase" localSheetId="0" hidden="1">'แผน 70%.'!$A$4:$N$12</definedName>
    <definedName name="_xlnm._FilterDatabase" localSheetId="1" hidden="1">'แผน20%'!$A$4:$O$67</definedName>
    <definedName name="detail_name">OFFSET([1]รหัสครุภัณฑ์!$A$2,0,0,COUNTA([1]รหัสครุภัณฑ์!$A:$A),7)</definedName>
    <definedName name="_xlnm.Print_Titles" localSheetId="0">'แผน 70%.'!$1:$4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4" l="1"/>
  <c r="K56" i="15"/>
  <c r="M56" i="15" s="1"/>
  <c r="K15" i="16"/>
  <c r="M15" i="16" s="1"/>
  <c r="K5" i="15"/>
  <c r="M5" i="15" s="1"/>
  <c r="K9" i="15" l="1"/>
  <c r="K10" i="15"/>
  <c r="K12" i="15"/>
  <c r="K15" i="15"/>
  <c r="K17" i="15"/>
  <c r="K19" i="15"/>
  <c r="K21" i="15"/>
  <c r="K23" i="15"/>
  <c r="K7" i="15"/>
  <c r="M7" i="15" s="1"/>
  <c r="K10" i="16"/>
  <c r="K9" i="16"/>
  <c r="M9" i="16" s="1"/>
  <c r="K7" i="16"/>
  <c r="K6" i="16"/>
  <c r="M6" i="16" s="1"/>
  <c r="K5" i="16"/>
  <c r="K39" i="15"/>
  <c r="M39" i="15" s="1"/>
  <c r="K38" i="15"/>
  <c r="M38" i="15" s="1"/>
  <c r="K37" i="15"/>
  <c r="M37" i="15" s="1"/>
  <c r="K36" i="15"/>
  <c r="M36" i="15" s="1"/>
  <c r="K35" i="15"/>
  <c r="M35" i="15" s="1"/>
  <c r="K34" i="15"/>
  <c r="M34" i="15" s="1"/>
  <c r="K33" i="15"/>
  <c r="M33" i="15" s="1"/>
  <c r="K32" i="15"/>
  <c r="M32" i="15" s="1"/>
  <c r="K31" i="15"/>
  <c r="M31" i="15" s="1"/>
  <c r="K30" i="15"/>
  <c r="M30" i="15" s="1"/>
  <c r="K29" i="15"/>
  <c r="M29" i="15" s="1"/>
  <c r="K28" i="15"/>
  <c r="M28" i="15" s="1"/>
  <c r="K27" i="15"/>
  <c r="M27" i="15" s="1"/>
  <c r="K26" i="15"/>
  <c r="M26" i="15" s="1"/>
  <c r="K25" i="15"/>
  <c r="M25" i="15" s="1"/>
  <c r="K24" i="15"/>
  <c r="M24" i="15" s="1"/>
  <c r="K22" i="15"/>
  <c r="M22" i="15" s="1"/>
  <c r="K20" i="15"/>
  <c r="M20" i="15" s="1"/>
  <c r="K18" i="15"/>
  <c r="M18" i="15" s="1"/>
  <c r="K16" i="15"/>
  <c r="M16" i="15" s="1"/>
  <c r="K14" i="15"/>
  <c r="M14" i="15" s="1"/>
  <c r="K13" i="15"/>
  <c r="M13" i="15" s="1"/>
  <c r="K11" i="15"/>
  <c r="M11" i="15" s="1"/>
  <c r="K8" i="15"/>
  <c r="M8" i="15" s="1"/>
  <c r="K6" i="15"/>
  <c r="M6" i="15" s="1"/>
  <c r="K66" i="15"/>
  <c r="M66" i="15" s="1"/>
  <c r="K65" i="15"/>
  <c r="M65" i="15" s="1"/>
  <c r="K64" i="15"/>
  <c r="M64" i="15" s="1"/>
  <c r="K63" i="15"/>
  <c r="M63" i="15" s="1"/>
  <c r="K62" i="15"/>
  <c r="M62" i="15" s="1"/>
  <c r="K61" i="15"/>
  <c r="M61" i="15" s="1"/>
  <c r="K60" i="15"/>
  <c r="M60" i="15" s="1"/>
  <c r="K59" i="15"/>
  <c r="M59" i="15" s="1"/>
  <c r="K58" i="15"/>
  <c r="M58" i="15" s="1"/>
  <c r="K57" i="15"/>
  <c r="M57" i="15" s="1"/>
  <c r="K55" i="15"/>
  <c r="M55" i="15" s="1"/>
  <c r="K54" i="15"/>
  <c r="M54" i="15" s="1"/>
  <c r="K53" i="15"/>
  <c r="M53" i="15" s="1"/>
  <c r="K52" i="15"/>
  <c r="M52" i="15" s="1"/>
  <c r="K51" i="15"/>
  <c r="M51" i="15" s="1"/>
  <c r="K50" i="15"/>
  <c r="M50" i="15" s="1"/>
  <c r="K49" i="15"/>
  <c r="M49" i="15" s="1"/>
  <c r="K48" i="15"/>
  <c r="M48" i="15" s="1"/>
  <c r="K47" i="15"/>
  <c r="M47" i="15" s="1"/>
  <c r="K46" i="15"/>
  <c r="M46" i="15" s="1"/>
  <c r="K45" i="15"/>
  <c r="M45" i="15" s="1"/>
  <c r="K44" i="15"/>
  <c r="M44" i="15" s="1"/>
  <c r="K43" i="15"/>
  <c r="M43" i="15" s="1"/>
  <c r="K42" i="15"/>
  <c r="M42" i="15" s="1"/>
  <c r="K41" i="15"/>
  <c r="M41" i="15" s="1"/>
  <c r="K40" i="15"/>
  <c r="M40" i="15" s="1"/>
  <c r="K67" i="15" l="1"/>
  <c r="K11" i="16" l="1"/>
  <c r="K12" i="16"/>
  <c r="M11" i="16"/>
  <c r="M18" i="16" s="1"/>
  <c r="M23" i="15"/>
  <c r="M21" i="15"/>
  <c r="M19" i="15"/>
  <c r="M17" i="15"/>
  <c r="M15" i="15"/>
  <c r="M12" i="15"/>
  <c r="M10" i="15"/>
  <c r="M9" i="15"/>
  <c r="K12" i="4" l="1"/>
  <c r="M12" i="4"/>
  <c r="K18" i="16"/>
  <c r="M67" i="15"/>
</calcChain>
</file>

<file path=xl/sharedStrings.xml><?xml version="1.0" encoding="utf-8"?>
<sst xmlns="http://schemas.openxmlformats.org/spreadsheetml/2006/main" count="575" uniqueCount="178">
  <si>
    <t>ลำดับ</t>
  </si>
  <si>
    <t>รายการ</t>
  </si>
  <si>
    <t>ราคาต่อหน่วย</t>
  </si>
  <si>
    <t>รวมทั้งสิ้น</t>
  </si>
  <si>
    <t>รหัสหน่วยบริหาร 
(ลูกข่าย)</t>
  </si>
  <si>
    <t>ชื่อหน่วยบริการ 
(ลูกข่าย)</t>
  </si>
  <si>
    <t>รหัสหน่วยบริหาร 
(แม่ข่าย)</t>
  </si>
  <si>
    <t>ชื่อหน่วยบริการ 
(แม่ลูกข่าย)</t>
  </si>
  <si>
    <t>แหล่งงบประมาณ</t>
  </si>
  <si>
    <t>รวมจำนวเงิน</t>
  </si>
  <si>
    <t>แหล่งงบที่จัดสรร</t>
  </si>
  <si>
    <t>เงินจัดสรรUC
 (บาท)</t>
  </si>
  <si>
    <t>เงินสมทบ
(บาท)</t>
  </si>
  <si>
    <t>จำนวน
(หน่วย)</t>
  </si>
  <si>
    <t xml:space="preserve">                        ลงชื่อ……………………..……………………ผู้อำนายการโรงพยาบาล</t>
  </si>
  <si>
    <t xml:space="preserve">   ขอรับรองว่า ได้ดำเนินการจัดทำรายการแผนตามหลักเกณฑ์ค่าใช้จ่ายเพื่อชดเชยค่าเสื่อมของสิ่งก่อสร้างและครุภัณฑ์ ตามประกาศกระทรวงสาธารณสุข เรื่อง หลักเกณฑ์ วิธีการ และเงื่อนไข การรับเงิน การจ่ายเงิน การรักษาเงิน และรายการของค่าใช้จ่าย ที่เกี่ยวข้องและจำเป็นต่อการสนับสนุนและส่งเสริมการจัดบริการสาธารณสุขและค่าใช้จ่ายอื่น พ.ศ.2559 เป็นที่เรียบร้อยแล้ว </t>
  </si>
  <si>
    <t>เลขครุภัณฑ์ทดแทน
หรือ
 เลขรหัสอาคารเดิม</t>
  </si>
  <si>
    <t>อำเภอ</t>
  </si>
  <si>
    <t>เหตุผลประกอบ อธิบายเหตุผลและความจำเป็น</t>
  </si>
  <si>
    <t>เขมราฐ</t>
  </si>
  <si>
    <t>รพ.เขมราฐ</t>
  </si>
  <si>
    <t>ปรับปรุงห้องน้ำผู้ป่วยตึกผู้ป่วยในหญิง</t>
  </si>
  <si>
    <t xml:space="preserve"> สร้างเมื่อ พ.ศ.2526</t>
  </si>
  <si>
    <t xml:space="preserve">มีสภาพชำรุดทรุดโทรม พื้นแตกเป็นรอยขรุขระ โถส้วมปัจจุบันเป็นแบบนั่งราด ไม่ได้มาตรฐานส้วมที่ถูกสุขลักษณะ เพื่อให้ผู้มารับบริการมีส้วมที่สะดวกและปลอดภัยได้มาตรฐานส้วม </t>
  </si>
  <si>
    <t>ปรับปรุงห้องน้ำผู้ป่วยตึกผู้ป่วยในชาย</t>
  </si>
  <si>
    <t xml:space="preserve"> สร้างเมื่อ พ.ศ.2539</t>
  </si>
  <si>
    <t xml:space="preserve">พื้นแตกเป็นรอยขรุขระ โถส้วมชำรุดแตก  ไม่ได้มาตรฐานส้วมที่ถูกสุขลักษณะ เพื่อให้ผู้มารับบริการมีส้วมที่สะดวกและปลอดภัยได้มาตรฐานส้วม </t>
  </si>
  <si>
    <t>ปรับปรุงห้องน้ำผู้มารับบริการ ด้านข้างลานกีฬา</t>
  </si>
  <si>
    <t>สร้างเมื่อ พ.ศ.2559</t>
  </si>
  <si>
    <t>ปรับปรุงห้องน้ำผู้มารับบริการข้างอาคารศูนย์ช่างซ่อมบำรุง</t>
  </si>
  <si>
    <t>สร้างเมื่อ พ.ศ.2536</t>
  </si>
  <si>
    <t xml:space="preserve">ทาสีรั้วด้านหน้าโรงพยาบาล 395 เมตร </t>
  </si>
  <si>
    <t>มีสภาพเก่าสีลอก และเพื่อปรับปรุงภูมิทัศน์ให้ผู้มารับบริการพึงพอใจ</t>
  </si>
  <si>
    <t xml:space="preserve">ต่อเติมอาคารด้านข้างห้องควบคุมโรค เป็นคลินิควัณโรค </t>
  </si>
  <si>
    <t>สร้างเมื่อ พ.ศ.2555</t>
  </si>
  <si>
    <t>ปัจจุบันงานควบคุมโรคมีการให้บริการคลินิกวัณโรค และมีกรณีที่มีผู้ป่วยวัณโรคที่ต้องนอนเปลนอนค่อนข้างเยอะ ซึ่งบริเวณด้านหน้าคลินิกมีพื้นที่ไม่เพียงพอในการรองรับผู้ป่วย  ทำให้ต้องกระจายผู้ป่วยออกมาถึงด้านหน้าห้องฉุกเฉิน ซึ่งผู้ป่วยกลุ่มนี้สามารถแพร่กระจายเชื้อโรคได้ง่าย จึงเป็นปัญหาเกี่ยวกับมาตรฐานงานป้องกันการติดเชื้อในโรงพยาบาลเนื่องจากเป็นปัญหาด้านโครงสร้างอาคาร</t>
  </si>
  <si>
    <t>ปรับปรุงเคาน์เตอร์ห้องบัตร</t>
  </si>
  <si>
    <t>ปัจจุบันเคาว์เตอร์ห้องบัตร  ได้มีการซ่อมแซมเพื่อใช้งานทำให้เคาว์เตอร์อยู่ในสภาพชำรุดบางส่วน  และในปัจจุบัน มีลักษณะที่ไม่สะดวกต่อการจัดวางอุปกรณ์ที่จำเป็นต่อการใช้งาน</t>
  </si>
  <si>
    <t>ปรับปรุงห้องตรวจโรค</t>
  </si>
  <si>
    <t>ห้องตรวจสภาพเก่า ปรับปรุงผนังเมื่อ5ปีก่อน สภาพฝ้าเพดานห้องและประตูไม่สะดวกต่อการใช้งาน</t>
  </si>
  <si>
    <t>ปรับปรุงบุผนังไม้แต่งคิ้วไม้ทางเดินในตึก</t>
  </si>
  <si>
    <t>สร้างเมื่อ พ.ศ.2539</t>
  </si>
  <si>
    <t>ปัจจุบัน เป็นไม้สภาพเก่า ชำรุด แตก ดูไม่สวยงาม เพื่อให้ผู้ป่วยและผู้มารับบริการพึงพอใจ</t>
  </si>
  <si>
    <t>เครื่องเอ็กซเรย์โมบายเคลื่อนที่    ขนาดไม่น้อยกว่า100mA พร้อมเครื่องแปลงสัญญาณภาพเอ็กซเรย์เป็นดิจิตอล(DR)และคอมพิวเตอร์โน๊ตบุคควบคุมการทำงาน</t>
  </si>
  <si>
    <t>6525-004-0001/3</t>
  </si>
  <si>
    <t>เครื่องเดิมใช้งานมาแล้ว12ปี(ซื้อปี พ.ศ.2552ซ่อมมาแล้ว4ครั้ง)ปัจจุบันสอบเทียบไม่ผ่านโดยจะใช้ให้บริการผู้ป่วยที่มีอาการหนักที่หอผู้ป่วยและให้บริการผู้ป่วยโควิดในห้องแยกโรครวมทั้งใช้เป็นเครื่องสำรองหากเครื่องหลักที่ห้องเอ็กซเรย์ขัดข้องหรือชำรุด</t>
  </si>
  <si>
    <t>เครื่องกระตุกหัวใจไฟฟ้า(Defibrilator)</t>
  </si>
  <si>
    <t>6515-027-0002/8</t>
  </si>
  <si>
    <t>ซื้อปี พ.ศ.2560 อายุการใช้งาน 4 ปี เครื่องชำรุดหากซ่อมต้องมีค่าใช้จ่ายจำนวน 100,000 บาท  เพื่อใช้ในการให้บริการช่วยฟื้นคืนชีพกรณีผู้ป่วยมีอาการ Arrest ที่งานห้องผ่าตัด</t>
  </si>
  <si>
    <t>03594</t>
  </si>
  <si>
    <t>รพ.สต.บ้านบาก</t>
  </si>
  <si>
    <t>03596</t>
  </si>
  <si>
    <t>รพ.สต.แก้งเหนือ</t>
  </si>
  <si>
    <t>รพ.สต.เหมือดแอ่</t>
  </si>
  <si>
    <t>9000-002-0001/1</t>
  </si>
  <si>
    <t>รพ.สต.นาแวง</t>
  </si>
  <si>
    <t>03590</t>
  </si>
  <si>
    <t>รพ.สต.ขามป้อม</t>
  </si>
  <si>
    <t>03591</t>
  </si>
  <si>
    <t>รพ.สต.เจียด</t>
  </si>
  <si>
    <t>03597</t>
  </si>
  <si>
    <t>รพ.สต.หนองนกทา</t>
  </si>
  <si>
    <t>แบบ อปท.รับรอง</t>
  </si>
  <si>
    <t>03598</t>
  </si>
  <si>
    <t>รพ.สต.นาหว้า</t>
  </si>
  <si>
    <t>9000-002-0001</t>
  </si>
  <si>
    <t>03593</t>
  </si>
  <si>
    <t>รพ.สต.หนองผือ</t>
  </si>
  <si>
    <t>14258</t>
  </si>
  <si>
    <t>รพ.สต.ม่วงเฒ่า</t>
  </si>
  <si>
    <t>ปรับปรุงระบบกระแสไฟฟ้า ระบบ 3 เฟส</t>
  </si>
  <si>
    <t>ประมาณ ราคา โดย กฟภ.เขมราฐ</t>
  </si>
  <si>
    <t xml:space="preserve">ได้รับความเดือดร้อนอย่างมากเนื่องจากไฟฟ้าตกบ่อยครั้ง (เฉลี่ยเดือนละ 2 ครั้ง)   และกระแสไฟฟ้าไม่เพียงพอ ทำให้อุปกรณ์ไฟฟ้าชำรุดเสียหายเป็นจำนวนมาก เช่น เครื่องคอมพิวเตอร์ชำรุด จำนวน 2 เครื่อง ความเสียหายในการเก็บรักษาวัคซีนป้องกันโรค ไม่สามารถเปิดเครื่องปรับอากาศได้พร้อมกัน และไม่สามารถให้บริการผู้ป่วยได้อย่างมีประสิทธิภาพ </t>
  </si>
  <si>
    <t>ซ่อมแซมฝ้าเพดาลหลังคา รพ.สต.พื้นที่ 150 ตร.ม.</t>
  </si>
  <si>
    <t>แบบเลขที่ 8170/36 กองแผนงาน สป.</t>
  </si>
  <si>
    <t xml:space="preserve">ซ่อมแซมฝ้าเพดาลหลังคาที่ชำรุดจากสภาพรั่วซึมของหลังคาและเสื่อมสภาพตามอายุใช้งานอาคารสำนักงานที่ก่อสร้างตั้งแต่ปี2537 </t>
  </si>
  <si>
    <t>ปรับปรุงระบบไฟฟ้า</t>
  </si>
  <si>
    <t xml:space="preserve">ไฟฟ้าใน รพ.สต. ไม่เพียงพอต่อการใช้งาน เนื่องจากกล่องควบคุมไฟฟ้าสามารถใช้งานได้เพียง 1 เฟส เท่านั้น </t>
  </si>
  <si>
    <t>ระบบน้ำอุปโภคบริโภคโซล่าเซลล์</t>
  </si>
  <si>
    <t xml:space="preserve"> -</t>
  </si>
  <si>
    <t>เพื่อเพิ่มศักยภาพระบบประปาเดิมที่ไม่เพียงพอต่อการใช้บริการทั้งในส่วนของเจ้าหน้าที่และผู้มารับบริการ</t>
  </si>
  <si>
    <t xml:space="preserve">ปรับปรุงส้วมสาธารณะ         แบบ 5 ห้อง </t>
  </si>
  <si>
    <t>แบบกรมอนามัย กระทรวงสาธารณสุข</t>
  </si>
  <si>
    <t xml:space="preserve">PCU ม่วงเฒ่าเป็นซึ่งเป็นสถานบริการขนาดใหญ่ ผู้รับบริการต่อวันมีจำนวนมาก ส้วมเดิมไม่พียงพอและเพื่อให้ผู้มารับบริการได้ใช้ส้วมที่สะอาด สะดวก ปลอดภัย ได้มาตรฐานส้วม HAS ทดแทนห้องน้ำเดิมที่ชำรุด/เสื่อมสภาพตามอายุการใช้งาน </t>
  </si>
  <si>
    <t>14851</t>
  </si>
  <si>
    <t xml:space="preserve">ปรับปรุงห้องน้ำสาธารณะตามแบบแปลนกองแบบแผน กรมบริการสุขภาพ </t>
  </si>
  <si>
    <t>เพื่อให้ผู้มารับบริการได้รับบริการที่ สะอาด สะดวก ปลอดภัย ได้มาตรฐานส้วม HAS</t>
  </si>
  <si>
    <t>ปรับปรุงถนนคอนกรีตทางเชื่อมอาคารสำนักงาน อาคารแผนไทยและบ้านพัก จนท.พื้นที่ 300 ตร.ม.</t>
  </si>
  <si>
    <t xml:space="preserve">เนื่องจากพื้นที่เดิมเป็นถนนดิน มีหลุมบ่อ และสัญจรลำบากโดยเฉพาะหน้าฝน </t>
  </si>
  <si>
    <t>ปรับปรุงห้องน้ำสาธารณะมาตรฐาน แยกชาย-หญิง ผู้สูงอายุและคนพิการ</t>
  </si>
  <si>
    <t>หลังเดิมก่อสร้างปี 2558 ประตูห้องผู้พิการ/ผู้สูงอายุไม่ได้มาตรฐาน/ระบบการระบายอากาศไม่พอ/แสงสว่างจากธรรมชาติไม่พอ/ระบบบำบัดสิ่งปฏิกูลมีปัญหาเรื่องกลิ่นเหม็น</t>
  </si>
  <si>
    <t xml:space="preserve">ปรับปรุงห้องเก็บเวชภัณฑ์ยาและไม่ใช่ยา </t>
  </si>
  <si>
    <t>ปรับปรุงห้องเก็บเวชภัณฑ์ยาและไม่ใช่ยาเดิมปี 2539 มีความอับชื้น ระบบระบายอากาศไม่ดี ประตูชำรุด ฝ้าเพดานมีรอยรั่วซึม ไม่เป็นเป็นไปตามมาตรฐาน</t>
  </si>
  <si>
    <t>ปรับปรุงทาสีภายในภายนอกอาคารสำนักงาน รพ.สต.พื้นที่ 780 ตร.ม</t>
  </si>
  <si>
    <t>ปรับปรุงสีอาคารที่เสื่อมสภาพตามอายุใช้งานอาคารสำนักงานที่ก่อสร้างตั้งแต่ปี2539 ให้มีความสวยงาม น่าอยู่น่าทำงาน</t>
  </si>
  <si>
    <t>ปรับปรุงร่องระบายน้ำคอนกรีต รอบๆรพ.สต.ด้านข้างและด้านหล้ง พื้นที่ 280 .ม.</t>
  </si>
  <si>
    <t>เนื่องจากพื้นที่เดิมเป็นร่องดิน ทำให้การระบายน้ำไม่ดี มีน้ำท่วมขังในหน้าฝน เป็นแหล่งเพาะพันธุ์ยุงลาย มีกลิ่นเหม็น และมีความเสี่ยงทำให้รั้วพัง</t>
  </si>
  <si>
    <t xml:space="preserve">ปรับปรุงทาสีรั้วคอนกรีต รอบรพ.สต.ขนาดความยาว 350ม.  </t>
  </si>
  <si>
    <t>ปรับปรุงสีรั้วคอนกรีตที่เสื่อมสภาพตามอายุใช้งาน ที่ก่อสร้างตั้งแต่ปี2539  ให้มีความสวยงาม น่าอยู่น่าทำงาน เหมาะกับการมารับบริการ</t>
  </si>
  <si>
    <t>ปรับปรุงห้องน้ำสาธารณะมาตรฐาน แยกชาย-หญิง ผู้สูงอายุและคนพิการขนาด 12 ตรม.</t>
  </si>
  <si>
    <t>9000-004-0002/01</t>
  </si>
  <si>
    <t>ปรับปรุงห้องให้บริการแพทย์แผนไทย</t>
  </si>
  <si>
    <t>9000-002-0003/01</t>
  </si>
  <si>
    <t>ปรับปรุงแยกห้องให้บริการนวด อบ ประคบ ห้องน้ำ ห้องเปลี่ยนเสื้อผ้า ให้เป็นสัดส่วน เหมาะแก่การมารับบริการ</t>
  </si>
  <si>
    <t>ขามป้อม</t>
  </si>
  <si>
    <t>ทาสีภายนอกอาคาร รพ.สต.</t>
  </si>
  <si>
    <t>8170/36</t>
  </si>
  <si>
    <t>สีอาคารปัจจุบันเริ่มซีดจางไม่สวยงามแก่ผู้มารับบริการ เพื่อความสวยงามเป็นระเบียบ และเพิ่มระดับความพึงพอใจของผู้มารับบริการต่อการให้บริการของ รพ.สต.</t>
  </si>
  <si>
    <t xml:space="preserve">ทาสีภายนอกและภายในอาคารสำนักงาน ขนาดพื้นที่ไม่น้อยกว่า 4,940.00 ตารางเมตร
</t>
  </si>
  <si>
    <t>ปรับปรุงสีอาคารที่เสื่อมสภาพตามอายุใช้งาน ให้มีความสวยงาม น่าอยู่น่าทำงาน (อาคารสำนักงานที่ก่อสร้างตั้งแต่ปี2549)</t>
  </si>
  <si>
    <t>ทาสีบ้านพักราชการ  จำนวน 2 หลัง</t>
  </si>
  <si>
    <t>บ้านพักสร้างปี 2527และปี 2529 สีอาคารบ้านพักปัจจุบันเริ่มซีดจางสมควรได้รับการซ่อมแซม เพื่อความสวยงามเป็นระเบียบและมีความคงทนถาวร</t>
  </si>
  <si>
    <t>9000-001-0001/1</t>
  </si>
  <si>
    <t>1</t>
  </si>
  <si>
    <t>สีอาคารบ้านพักปัจจุบันเริ่มซีดจางสมควรได้รับการซ่อมแซม เพื่อความสวยงามเป็นระเบียบและมีความคงทนถาวร</t>
  </si>
  <si>
    <t>ทาสีภายนอกอาคารแพทย์แผนไทย</t>
  </si>
  <si>
    <t>9000-002-0001/01</t>
  </si>
  <si>
    <t>ทาสีภายภายใน-ภายนอกอาคาร รพ.สต.</t>
  </si>
  <si>
    <t>9000-002-0001/02 แบบแปลนเลขที่ 8170/36</t>
  </si>
  <si>
    <t>ทาสีรั้ว  รพ.สต.</t>
  </si>
  <si>
    <t>สีรั้วรอบบริเวณ รพ.สต.ปัจจุบันซีดจางไม่สวยงาม เพื่อปรับภูมิทัศน์ให้สวยงามเป็นระเบียบ และเพิ่มระดับความพึงพอใจของผู้มารับบริการต่อการให้บริการของ รพ.สต.</t>
  </si>
  <si>
    <t>ซ่อมแซมถนนคอนกรีตเสริมเหล็ก (ไม่รวมไหล่ทาง และรางระบายน้ำ) แบบเลขที่ 2406 ระยะทาง 100 ตารางเมตร</t>
  </si>
  <si>
    <t>5680-001-001/01</t>
  </si>
  <si>
    <t>ก่อสร้างเพื่อซ่อมแซม และปรับปรุงส่วนไม่เพียงพอ สะดวกปลอดภัยผู้มารับบริการ</t>
  </si>
  <si>
    <t>รพ.สต.บ้านหนองนกทา</t>
  </si>
  <si>
    <t xml:space="preserve">ทาสีภายภายใน-ภายนอกอาคารบ้านพักข้าราชการ ระดับ 3-5 (1 ครอบครัว) </t>
  </si>
  <si>
    <t>5410-002-001/01แบบแปลนเลขที่ 5336/32</t>
  </si>
  <si>
    <t>ปรับปรุงหลังคา,ฝ้าเพดานหลังคา รพ.สต.พื้นที่ 370 ตร.ม.</t>
  </si>
  <si>
    <t>แบบเลขที่ 8170/39กองแผนงาน สป.</t>
  </si>
  <si>
    <t>ซ่อมแซมฝ้าเพดาลหลังคาที่ชำรุดจากสภาพรั่วซึมของหลังคาและเสื่อมสภาพตามอายุใช้งานอาคารสำนักงานที่ก่อสร้างตั้งแต่ ปี 2539</t>
  </si>
  <si>
    <t>ปรับปรุงโรงจอดรถสำหรับผู้รับบริการ ขนาด 5*10ม.พื้นที่ 50 ตร.ม.พื้นคอนกรีต</t>
  </si>
  <si>
    <t>เนื่องจากพื้นที่จอดรถและการอำนวยความสะดวกผู้รับบริการไม่เพียงพอ</t>
  </si>
  <si>
    <t>ระบบประปาหอถังสูง ขนาด 3x3 ม. สูง 9 ม. ถังขนาด 2000ลิตร จำนวน 4 ถัง พร้อมเครื่องสูบน้ำอัตโนมัติและระบบกรองน้ำบาดาล</t>
  </si>
  <si>
    <t>ระบบเดิมสูบน้ำบาดาลจ่ายตรง</t>
  </si>
  <si>
    <t>น้ำสำหรับอุปโภคบริโภคไม่เพียงพอต่อการใช้บริการ และระบบเดิมน้ำบาดาลมีตะกอนหินปูน ไม่มีระบบพักหรือกรองน้ำก่อนใช้บริโภค</t>
  </si>
  <si>
    <t>ปรับปรุงระบบประปาภายในรพ.สต.แบบหอถังสูงมีระบบกรองน้ำ</t>
  </si>
  <si>
    <t>9000-002-0005/01</t>
  </si>
  <si>
    <t>ซ่อมแซมปรับปรุงระบบประปาหอถังสูง ขนาด 3x3 สูง 9 เมตร ถังขนาด 2000ลิตร จำนวน 2 ถัง พร้อมเครื่องสูบน้ำอัตโนมัติ</t>
  </si>
  <si>
    <t>9000-005-0001/01</t>
  </si>
  <si>
    <t>ปรับปรุงห้องน้ำสาธารณะ Has</t>
  </si>
  <si>
    <t>ปัจจุบัน รพ.สต.หนองนกทา มีห้องน้ำสาธารณะ จำนวน 3 ห้อง แต่ไม่เพียงพอในการให้บริการผู้ป่วยเฉลี่ย 30คน/วัน และคลิก NCD 100 คน/ครั้ง จึงปรับปรุงห้องน้ำให้มีมาตรฐาน Has และรองรับผู้บริการให้เพียงพอ</t>
  </si>
  <si>
    <t>เครื่องวัดความดันแบบสอดแขน</t>
  </si>
  <si>
    <t>6515-069-0002/01</t>
  </si>
  <si>
    <t>ทดแทนเครื่องเดิมปี 2560 ชำรุด ใช้การไม่ได้ใช้ในจุดคัดกรองผู้ป่วยก่อนเข้ารับบริการ</t>
  </si>
  <si>
    <t>ก่อสร้างปรับปรุงเพื่อขยายอาคารบริการแพทย์แผนไทยและคลินิกสมุนไพร</t>
  </si>
  <si>
    <t>9000-004-0001/02</t>
  </si>
  <si>
    <t>ปรับปรุงเพื่อเพิ่มศักยภาพอาคารแพทย์แผนไทยที่เป็นสัดส่วนและไม่เพียงกับการให้บริการกับผู้มารับบริการ</t>
  </si>
  <si>
    <t>(นายภิรักษ์   รุ่งพัฒนาชัยกุล)</t>
  </si>
  <si>
    <t>ตำแหน่ง ผู้อำนวยการโรงพยาบาลเขมราฐ</t>
  </si>
  <si>
    <t>(นายภิรักษ์  รุ่งพัฒนาชัยกุล)</t>
  </si>
  <si>
    <t>วันที่  28  เดือน   มิถุนายน พ.ศ. 2564</t>
  </si>
  <si>
    <r>
      <t>แบบฟอร์มรายการแผนงบค่าเสื่อม สังกัด สปสธ. (ค่าบริการทางการแพทย์ที่เบิกจ่ายในลักษณะงบลงทุน)</t>
    </r>
    <r>
      <rPr>
        <b/>
        <sz val="14"/>
        <color rgb="FFFF0000"/>
        <rFont val="TH SarabunPSK"/>
        <family val="2"/>
      </rPr>
      <t xml:space="preserve"> </t>
    </r>
  </si>
  <si>
    <t xml:space="preserve">ปรับปรุงระบบไฟฟ้า
</t>
  </si>
  <si>
    <t>5410-001-001/01</t>
  </si>
  <si>
    <t>หน่วยงานตั้งอยู่ปลายสายระบบไฟฟ้า ทำให้ไฟฟ้าไม่เพียงพอ ได้ปรึกษา กฟภ. การแก้ไขต้องแยกหม้อแปลงต่างหาก</t>
  </si>
  <si>
    <r>
      <t>แบบฟอร์มรายการแผนงบค่าเสื่อม สังกัด สปสธ. (ค่าบริการทางการแพทย์ที่เบิกจ่ายในลักษณะงบลงทุน)</t>
    </r>
    <r>
      <rPr>
        <sz val="14"/>
        <color rgb="FFFF0000"/>
        <rFont val="TH SarabunPSK"/>
        <family val="2"/>
      </rPr>
      <t xml:space="preserve"> </t>
    </r>
  </si>
  <si>
    <t xml:space="preserve">แบบฟอร์มรายการแผนงบค่าเสื่อม สังกัด สปสธ. (ค่าบริการทางการแพทย์ที่เบิกจ่ายในลักษณะงบลงทุน) </t>
  </si>
  <si>
    <t>ปีงบประมาณ 2566   ของเครือข่ายหน่วยบริการโรงพยาบาลเขมราฐ</t>
  </si>
  <si>
    <t>วันที่.......เดือน.     .พ.ศ 2566</t>
  </si>
  <si>
    <t xml:space="preserve">70% บริหารจัดการ ระดับCUP
</t>
  </si>
  <si>
    <t>ที่เคยขอไว้ ปี 2565 แต่ไม่ได้</t>
  </si>
  <si>
    <t>ปีงบประมาณ 2566   ของเครือข่ายหน่วยบริการโรงพยาบาล เขมราฐ</t>
  </si>
  <si>
    <t>วันที่  ... เดือน .... พ.ศ 2566</t>
  </si>
  <si>
    <t>รพเขมราฐ</t>
  </si>
  <si>
    <t xml:space="preserve">ก่อสร้างอาคารส้วมสาธารณะ แบบ 5 ห้อง </t>
  </si>
  <si>
    <t>บ้านพักชำรุดทรุดโทรม/ไม่มีความปลอดภัยต่อชีวิตและทรัพย์สินของผู้อยู่อาศัย</t>
  </si>
  <si>
    <t>ปรับปรุงบ้านพักข้าราชการระดับ 1-2</t>
  </si>
  <si>
    <t>คอนกรีต/01</t>
  </si>
  <si>
    <t>คอนกรีต/02</t>
  </si>
  <si>
    <t>รถเข็นทำแผล</t>
  </si>
  <si>
    <t>เตียงเฟาว์เลอร์ ชนิดหมุนมือ</t>
  </si>
  <si>
    <t>รวม</t>
  </si>
  <si>
    <t>เตียงตรวจโรคและบันใดขึ้นเตียง 2 ขั้น</t>
  </si>
  <si>
    <t>ปัจจุบันมี 1 ตัว/ไม่เพียงพอรองรับผู้มาใช้บริการ</t>
  </si>
  <si>
    <t>เตียงนวดไทย</t>
  </si>
  <si>
    <t>ใช้สำหรับงานนวดไทยและการทำกายภาพบำบัด</t>
  </si>
  <si>
    <t>เตียงล้างแผลสแตนเลส พร้อมตะแกรงล้างแผลสแตนเลส และบันใดขึ้นเตียง 2 ขั้น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</si>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</sst>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[$-D00041E]0.#"/>
    <numFmt numFmtId="189" formatCode="_-* #,##0_-;\-* #,##0_-;_-* &quot;-&quot;??_-;_-@_-"/>
  </numFmts>
  <fonts count="2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0"/>
      <color indexed="64"/>
      <name val="Arial"/>
      <family val="2"/>
    </font>
    <font>
      <sz val="11"/>
      <color theme="1"/>
      <name val="Tahoma"/>
      <family val="2"/>
      <scheme val="minor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2"/>
      <name val="Times New Roman"/>
      <family val="1"/>
      <charset val="222"/>
    </font>
    <font>
      <sz val="8"/>
      <name val="Tahoma"/>
      <family val="2"/>
      <charset val="222"/>
      <scheme val="minor"/>
    </font>
    <font>
      <sz val="12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color rgb="FFFF0000"/>
      <name val="TH SarabunPSK"/>
      <family val="2"/>
    </font>
    <font>
      <b/>
      <sz val="22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3" fillId="0" borderId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6" fillId="0" borderId="0"/>
    <xf numFmtId="0" fontId="8" fillId="0" borderId="0"/>
    <xf numFmtId="188" fontId="1" fillId="0" borderId="0"/>
  </cellStyleXfs>
  <cellXfs count="208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43" fontId="12" fillId="0" borderId="0" xfId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43" fontId="14" fillId="0" borderId="0" xfId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3" fontId="16" fillId="3" borderId="5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43" fontId="14" fillId="4" borderId="1" xfId="1" applyFont="1" applyFill="1" applyBorder="1" applyAlignment="1">
      <alignment horizontal="center" vertical="top"/>
    </xf>
    <xf numFmtId="0" fontId="14" fillId="4" borderId="0" xfId="0" applyFont="1" applyFill="1" applyAlignment="1">
      <alignment vertical="top"/>
    </xf>
    <xf numFmtId="0" fontId="15" fillId="3" borderId="2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43" fontId="15" fillId="3" borderId="3" xfId="1" applyFont="1" applyFill="1" applyBorder="1" applyAlignment="1">
      <alignment vertical="center"/>
    </xf>
    <xf numFmtId="43" fontId="16" fillId="3" borderId="4" xfId="1" applyFont="1" applyFill="1" applyBorder="1" applyAlignment="1">
      <alignment horizontal="center" vertical="center"/>
    </xf>
    <xf numFmtId="43" fontId="15" fillId="3" borderId="4" xfId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43" fontId="14" fillId="0" borderId="0" xfId="1" applyFont="1" applyAlignment="1">
      <alignment vertical="center"/>
    </xf>
    <xf numFmtId="43" fontId="14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horizontal="center" vertical="center"/>
    </xf>
    <xf numFmtId="43" fontId="10" fillId="0" borderId="0" xfId="1" applyFont="1" applyAlignment="1">
      <alignment vertical="center"/>
    </xf>
    <xf numFmtId="43" fontId="12" fillId="0" borderId="0" xfId="1" applyFont="1" applyAlignment="1">
      <alignment horizontal="justify" vertical="center"/>
    </xf>
    <xf numFmtId="43" fontId="12" fillId="0" borderId="0" xfId="1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3" fontId="18" fillId="3" borderId="5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49" fontId="12" fillId="4" borderId="1" xfId="0" applyNumberFormat="1" applyFont="1" applyFill="1" applyBorder="1" applyAlignment="1">
      <alignment horizontal="right" vertical="top"/>
    </xf>
    <xf numFmtId="0" fontId="12" fillId="4" borderId="1" xfId="0" applyFont="1" applyFill="1" applyBorder="1" applyAlignment="1">
      <alignment vertical="top" wrapText="1"/>
    </xf>
    <xf numFmtId="43" fontId="12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3" fontId="20" fillId="0" borderId="1" xfId="1" applyFont="1" applyBorder="1" applyAlignment="1">
      <alignment vertical="center" wrapText="1"/>
    </xf>
    <xf numFmtId="0" fontId="20" fillId="0" borderId="1" xfId="1" applyNumberFormat="1" applyFont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4" borderId="1" xfId="0" applyFont="1" applyFill="1" applyBorder="1" applyAlignment="1">
      <alignment horizontal="center" vertical="top"/>
    </xf>
    <xf numFmtId="49" fontId="20" fillId="4" borderId="1" xfId="0" quotePrefix="1" applyNumberFormat="1" applyFont="1" applyFill="1" applyBorder="1" applyAlignment="1">
      <alignment horizontal="center" vertical="top"/>
    </xf>
    <xf numFmtId="0" fontId="20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43" fontId="20" fillId="4" borderId="1" xfId="1" applyFont="1" applyFill="1" applyBorder="1" applyAlignment="1">
      <alignment horizontal="center" vertical="top"/>
    </xf>
    <xf numFmtId="2" fontId="20" fillId="4" borderId="1" xfId="0" applyNumberFormat="1" applyFont="1" applyFill="1" applyBorder="1" applyAlignment="1">
      <alignment horizontal="center" vertical="top"/>
    </xf>
    <xf numFmtId="43" fontId="21" fillId="4" borderId="4" xfId="1" applyFont="1" applyFill="1" applyBorder="1" applyAlignment="1">
      <alignment horizontal="center" vertical="top"/>
    </xf>
    <xf numFmtId="0" fontId="20" fillId="4" borderId="0" xfId="0" applyFont="1" applyFill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43" fontId="20" fillId="4" borderId="1" xfId="3" applyFont="1" applyFill="1" applyBorder="1" applyAlignment="1">
      <alignment horizontal="left" vertical="center" wrapText="1"/>
    </xf>
    <xf numFmtId="189" fontId="20" fillId="4" borderId="1" xfId="3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4" borderId="1" xfId="0" applyFont="1" applyFill="1" applyBorder="1" applyAlignment="1">
      <alignment vertical="center" wrapText="1"/>
    </xf>
    <xf numFmtId="0" fontId="20" fillId="4" borderId="0" xfId="0" applyFont="1" applyFill="1" applyAlignment="1">
      <alignment vertical="top"/>
    </xf>
    <xf numFmtId="43" fontId="20" fillId="4" borderId="1" xfId="3" applyFont="1" applyFill="1" applyBorder="1" applyAlignment="1">
      <alignment vertical="center" wrapText="1"/>
    </xf>
    <xf numFmtId="189" fontId="20" fillId="4" borderId="1" xfId="3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vertical="top" wrapText="1"/>
    </xf>
    <xf numFmtId="0" fontId="20" fillId="4" borderId="1" xfId="0" quotePrefix="1" applyFont="1" applyFill="1" applyBorder="1" applyAlignment="1">
      <alignment horizontal="center" vertical="top"/>
    </xf>
    <xf numFmtId="0" fontId="20" fillId="4" borderId="1" xfId="0" applyFont="1" applyFill="1" applyBorder="1" applyAlignment="1">
      <alignment horizontal="center" vertical="top" wrapText="1"/>
    </xf>
    <xf numFmtId="43" fontId="20" fillId="4" borderId="1" xfId="1" applyFont="1" applyFill="1" applyBorder="1" applyAlignment="1">
      <alignment vertical="top"/>
    </xf>
    <xf numFmtId="43" fontId="20" fillId="0" borderId="1" xfId="1" applyFont="1" applyBorder="1" applyAlignment="1">
      <alignment vertical="center"/>
    </xf>
    <xf numFmtId="14" fontId="20" fillId="4" borderId="1" xfId="0" applyNumberFormat="1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43" fontId="20" fillId="4" borderId="1" xfId="1" applyFont="1" applyFill="1" applyBorder="1" applyAlignment="1">
      <alignment vertical="center" wrapText="1"/>
    </xf>
    <xf numFmtId="43" fontId="20" fillId="4" borderId="1" xfId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left" vertical="top" wrapText="1"/>
    </xf>
    <xf numFmtId="0" fontId="12" fillId="4" borderId="0" xfId="0" applyFont="1" applyFill="1" applyAlignment="1">
      <alignment vertical="top" wrapText="1"/>
    </xf>
    <xf numFmtId="0" fontId="12" fillId="4" borderId="0" xfId="0" applyFont="1" applyFill="1" applyAlignment="1">
      <alignment vertical="top"/>
    </xf>
    <xf numFmtId="0" fontId="20" fillId="0" borderId="1" xfId="0" applyFont="1" applyBorder="1" applyAlignment="1">
      <alignment vertical="top" wrapText="1"/>
    </xf>
    <xf numFmtId="0" fontId="20" fillId="0" borderId="1" xfId="14" applyFont="1" applyBorder="1" applyAlignment="1">
      <alignment vertical="top" wrapText="1"/>
    </xf>
    <xf numFmtId="43" fontId="20" fillId="0" borderId="1" xfId="1" applyFont="1" applyBorder="1" applyAlignment="1">
      <alignment vertical="top" wrapText="1"/>
    </xf>
    <xf numFmtId="49" fontId="12" fillId="4" borderId="1" xfId="0" quotePrefix="1" applyNumberFormat="1" applyFont="1" applyFill="1" applyBorder="1" applyAlignment="1">
      <alignment horizontal="center" vertical="top"/>
    </xf>
    <xf numFmtId="43" fontId="12" fillId="4" borderId="1" xfId="1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left" vertical="top"/>
    </xf>
    <xf numFmtId="3" fontId="20" fillId="4" borderId="1" xfId="1" applyNumberFormat="1" applyFont="1" applyFill="1" applyBorder="1" applyAlignment="1">
      <alignment vertical="top" wrapText="1"/>
    </xf>
    <xf numFmtId="189" fontId="20" fillId="4" borderId="1" xfId="3" applyNumberFormat="1" applyFont="1" applyFill="1" applyBorder="1" applyAlignment="1">
      <alignment horizontal="center" vertical="top" wrapText="1"/>
    </xf>
    <xf numFmtId="43" fontId="20" fillId="4" borderId="1" xfId="1" applyFont="1" applyFill="1" applyBorder="1" applyAlignment="1">
      <alignment vertical="top" wrapText="1"/>
    </xf>
    <xf numFmtId="43" fontId="12" fillId="4" borderId="1" xfId="0" applyNumberFormat="1" applyFont="1" applyFill="1" applyBorder="1" applyAlignment="1">
      <alignment vertical="top"/>
    </xf>
    <xf numFmtId="0" fontId="12" fillId="4" borderId="1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top" wrapText="1"/>
    </xf>
    <xf numFmtId="43" fontId="20" fillId="4" borderId="1" xfId="1" applyFont="1" applyFill="1" applyBorder="1" applyAlignment="1">
      <alignment horizontal="center" vertical="center"/>
    </xf>
    <xf numFmtId="43" fontId="12" fillId="4" borderId="1" xfId="1" applyFont="1" applyFill="1" applyBorder="1" applyAlignment="1">
      <alignment vertical="center"/>
    </xf>
    <xf numFmtId="43" fontId="12" fillId="4" borderId="1" xfId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left" vertical="top" wrapText="1"/>
    </xf>
    <xf numFmtId="49" fontId="20" fillId="4" borderId="1" xfId="1" applyNumberFormat="1" applyFont="1" applyFill="1" applyBorder="1" applyAlignment="1">
      <alignment horizontal="center" vertical="top"/>
    </xf>
    <xf numFmtId="0" fontId="20" fillId="0" borderId="6" xfId="0" applyFont="1" applyBorder="1" applyAlignment="1">
      <alignment horizontal="center" vertical="top" wrapText="1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 wrapText="1"/>
    </xf>
    <xf numFmtId="43" fontId="18" fillId="3" borderId="3" xfId="1" applyFont="1" applyFill="1" applyBorder="1" applyAlignment="1">
      <alignment vertical="center"/>
    </xf>
    <xf numFmtId="43" fontId="18" fillId="3" borderId="4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3" fontId="12" fillId="0" borderId="0" xfId="1" applyFont="1" applyAlignment="1">
      <alignment horizontal="left" vertical="center" wrapText="1"/>
    </xf>
    <xf numFmtId="43" fontId="12" fillId="0" borderId="0" xfId="1" applyFont="1" applyAlignment="1">
      <alignment horizontal="center" vertical="center"/>
    </xf>
    <xf numFmtId="0" fontId="22" fillId="0" borderId="5" xfId="0" applyFont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49" fontId="17" fillId="4" borderId="1" xfId="0" quotePrefix="1" applyNumberFormat="1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left" vertical="top"/>
    </xf>
    <xf numFmtId="49" fontId="17" fillId="4" borderId="1" xfId="0" applyNumberFormat="1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left" vertical="top" wrapText="1"/>
    </xf>
    <xf numFmtId="49" fontId="17" fillId="4" borderId="1" xfId="1" applyNumberFormat="1" applyFont="1" applyFill="1" applyBorder="1" applyAlignment="1">
      <alignment horizontal="center" vertical="top"/>
    </xf>
    <xf numFmtId="43" fontId="17" fillId="4" borderId="1" xfId="1" applyFont="1" applyFill="1" applyBorder="1" applyAlignment="1">
      <alignment horizontal="center" vertical="top"/>
    </xf>
    <xf numFmtId="0" fontId="17" fillId="4" borderId="1" xfId="0" applyFont="1" applyFill="1" applyBorder="1" applyAlignment="1">
      <alignment vertical="top" wrapText="1"/>
    </xf>
    <xf numFmtId="0" fontId="1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43" fontId="12" fillId="0" borderId="1" xfId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top"/>
    </xf>
    <xf numFmtId="0" fontId="14" fillId="4" borderId="1" xfId="0" applyFont="1" applyFill="1" applyBorder="1" applyAlignment="1">
      <alignment horizontal="left" vertical="top" wrapText="1"/>
    </xf>
    <xf numFmtId="43" fontId="14" fillId="4" borderId="1" xfId="0" applyNumberFormat="1" applyFont="1" applyFill="1" applyBorder="1" applyAlignment="1">
      <alignment horizontal="center" vertical="top"/>
    </xf>
    <xf numFmtId="43" fontId="14" fillId="4" borderId="1" xfId="1" applyFont="1" applyFill="1" applyBorder="1" applyAlignment="1">
      <alignment vertical="top"/>
    </xf>
    <xf numFmtId="0" fontId="22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vertical="top"/>
    </xf>
    <xf numFmtId="0" fontId="20" fillId="5" borderId="1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left" vertical="top"/>
    </xf>
    <xf numFmtId="0" fontId="24" fillId="4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top"/>
    </xf>
    <xf numFmtId="0" fontId="20" fillId="5" borderId="0" xfId="0" applyFont="1" applyFill="1" applyAlignment="1">
      <alignment vertical="top"/>
    </xf>
    <xf numFmtId="0" fontId="12" fillId="5" borderId="0" xfId="0" applyFont="1" applyFill="1" applyAlignment="1">
      <alignment vertical="center"/>
    </xf>
    <xf numFmtId="43" fontId="15" fillId="2" borderId="2" xfId="1" applyFont="1" applyFill="1" applyBorder="1" applyAlignment="1">
      <alignment horizontal="center" vertical="center" wrapText="1"/>
    </xf>
    <xf numFmtId="43" fontId="15" fillId="2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3" fontId="18" fillId="0" borderId="0" xfId="1" applyFont="1" applyBorder="1" applyAlignment="1">
      <alignment horizontal="center" vertical="center" wrapText="1"/>
    </xf>
    <xf numFmtId="43" fontId="18" fillId="2" borderId="2" xfId="1" applyFont="1" applyFill="1" applyBorder="1" applyAlignment="1">
      <alignment horizontal="center" vertical="center" wrapText="1"/>
    </xf>
    <xf numFmtId="43" fontId="18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4" borderId="2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top"/>
    </xf>
    <xf numFmtId="0" fontId="12" fillId="4" borderId="3" xfId="0" applyFont="1" applyFill="1" applyBorder="1" applyAlignment="1">
      <alignment horizontal="left" vertical="top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43" fontId="12" fillId="0" borderId="3" xfId="1" applyFont="1" applyBorder="1" applyAlignment="1">
      <alignment vertical="top"/>
    </xf>
    <xf numFmtId="43" fontId="12" fillId="4" borderId="4" xfId="1" applyFont="1" applyFill="1" applyBorder="1" applyAlignment="1">
      <alignment vertical="top"/>
    </xf>
    <xf numFmtId="43" fontId="12" fillId="0" borderId="4" xfId="1" applyFont="1" applyBorder="1" applyAlignment="1">
      <alignment vertical="top"/>
    </xf>
    <xf numFmtId="0" fontId="22" fillId="6" borderId="5" xfId="0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left" vertical="top" wrapText="1"/>
    </xf>
    <xf numFmtId="49" fontId="20" fillId="6" borderId="1" xfId="0" quotePrefix="1" applyNumberFormat="1" applyFont="1" applyFill="1" applyBorder="1" applyAlignment="1">
      <alignment horizontal="center" vertical="top"/>
    </xf>
    <xf numFmtId="49" fontId="20" fillId="6" borderId="1" xfId="0" applyNumberFormat="1" applyFont="1" applyFill="1" applyBorder="1" applyAlignment="1">
      <alignment horizontal="left" vertical="top" wrapText="1"/>
    </xf>
    <xf numFmtId="43" fontId="20" fillId="6" borderId="1" xfId="1" applyFont="1" applyFill="1" applyBorder="1" applyAlignment="1">
      <alignment horizontal="center" vertical="top"/>
    </xf>
    <xf numFmtId="43" fontId="12" fillId="6" borderId="1" xfId="1" applyFont="1" applyFill="1" applyBorder="1" applyAlignment="1">
      <alignment vertical="top"/>
    </xf>
    <xf numFmtId="0" fontId="20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/>
    </xf>
    <xf numFmtId="0" fontId="20" fillId="6" borderId="0" xfId="0" applyFont="1" applyFill="1" applyAlignment="1">
      <alignment vertical="top"/>
    </xf>
    <xf numFmtId="0" fontId="20" fillId="6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vertical="top" wrapText="1"/>
    </xf>
    <xf numFmtId="0" fontId="12" fillId="6" borderId="0" xfId="0" applyFont="1" applyFill="1" applyAlignment="1">
      <alignment vertical="top"/>
    </xf>
    <xf numFmtId="0" fontId="14" fillId="0" borderId="0" xfId="0" applyFont="1"/>
  </cellXfs>
  <cellStyles count="38"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3 2" xfId="6" xr:uid="{00000000-0005-0000-0000-000004000000}"/>
    <cellStyle name="Comma 4" xfId="7" xr:uid="{00000000-0005-0000-0000-000005000000}"/>
    <cellStyle name="Comma 4 2" xfId="8" xr:uid="{00000000-0005-0000-0000-000006000000}"/>
    <cellStyle name="Normal 10" xfId="37" xr:uid="{00000000-0005-0000-0000-000008000000}"/>
    <cellStyle name="Normal 12" xfId="9" xr:uid="{00000000-0005-0000-0000-000009000000}"/>
    <cellStyle name="Normal 12 2" xfId="10" xr:uid="{00000000-0005-0000-0000-00000A000000}"/>
    <cellStyle name="Normal 157" xfId="11" xr:uid="{00000000-0005-0000-0000-00000B000000}"/>
    <cellStyle name="Normal 2" xfId="2" xr:uid="{00000000-0005-0000-0000-00000C000000}"/>
    <cellStyle name="Normal 2 2" xfId="12" xr:uid="{00000000-0005-0000-0000-00000D000000}"/>
    <cellStyle name="Normal 2 2 2" xfId="13" xr:uid="{00000000-0005-0000-0000-00000E000000}"/>
    <cellStyle name="Normal 3" xfId="14" xr:uid="{00000000-0005-0000-0000-00000F000000}"/>
    <cellStyle name="Normal 4" xfId="15" xr:uid="{00000000-0005-0000-0000-000010000000}"/>
    <cellStyle name="Normal 5" xfId="16" xr:uid="{00000000-0005-0000-0000-000011000000}"/>
    <cellStyle name="Normal 6" xfId="17" xr:uid="{00000000-0005-0000-0000-000012000000}"/>
    <cellStyle name="Normal 7" xfId="18" xr:uid="{00000000-0005-0000-0000-000013000000}"/>
    <cellStyle name="Normal 7 2" xfId="19" xr:uid="{00000000-0005-0000-0000-000014000000}"/>
    <cellStyle name="Normal 8" xfId="20" xr:uid="{00000000-0005-0000-0000-000015000000}"/>
    <cellStyle name="Normal 9" xfId="21" xr:uid="{00000000-0005-0000-0000-000016000000}"/>
    <cellStyle name="เครื่องหมายจุลภาค 10" xfId="22" xr:uid="{00000000-0005-0000-0000-000017000000}"/>
    <cellStyle name="จุลภาค" xfId="1" builtinId="3"/>
    <cellStyle name="ปกติ" xfId="0" builtinId="0"/>
    <cellStyle name="ปกติ 10" xfId="23" xr:uid="{00000000-0005-0000-0000-000018000000}"/>
    <cellStyle name="ปกติ 11" xfId="24" xr:uid="{00000000-0005-0000-0000-000019000000}"/>
    <cellStyle name="ปกติ 13" xfId="25" xr:uid="{00000000-0005-0000-0000-00001A000000}"/>
    <cellStyle name="ปกติ 15 2 2 3" xfId="26" xr:uid="{00000000-0005-0000-0000-00001B000000}"/>
    <cellStyle name="ปกติ 2" xfId="27" xr:uid="{00000000-0005-0000-0000-00001C000000}"/>
    <cellStyle name="ปกติ 2 2" xfId="28" xr:uid="{00000000-0005-0000-0000-00001D000000}"/>
    <cellStyle name="ปกติ 3" xfId="29" xr:uid="{00000000-0005-0000-0000-00001E000000}"/>
    <cellStyle name="ปกติ 3 2" xfId="30" xr:uid="{00000000-0005-0000-0000-00001F000000}"/>
    <cellStyle name="ปกติ 3 2 2" xfId="31" xr:uid="{00000000-0005-0000-0000-000020000000}"/>
    <cellStyle name="ปกติ 5" xfId="32" xr:uid="{00000000-0005-0000-0000-000021000000}"/>
    <cellStyle name="ปกติ 6" xfId="33" xr:uid="{00000000-0005-0000-0000-000022000000}"/>
    <cellStyle name="ปกติ 7" xfId="34" xr:uid="{00000000-0005-0000-0000-000023000000}"/>
    <cellStyle name="ปกติ 9" xfId="35" xr:uid="{00000000-0005-0000-0000-000024000000}"/>
    <cellStyle name="ลักษณะ 1" xfId="36" xr:uid="{00000000-0005-0000-0000-000025000000}"/>
  </cellStyles>
  <dxfs count="0"/>
  <tableStyles count="0" defaultTableStyle="TableStyleMedium2" defaultPivotStyle="PivotStyleLight16"/>
  <colors>
    <mruColors>
      <color rgb="FF0000CC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2</xdr:row>
      <xdr:rowOff>66675</xdr:rowOff>
    </xdr:from>
    <xdr:to>
      <xdr:col>3</xdr:col>
      <xdr:colOff>581025</xdr:colOff>
      <xdr:row>2</xdr:row>
      <xdr:rowOff>314325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00301" y="723900"/>
          <a:ext cx="285749" cy="24765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 w="28575">
                <a:solidFill>
                  <a:schemeClr val="tx1"/>
                </a:solidFill>
              </a:ln>
              <a:cs typeface="+mj-cs"/>
            </a:rPr>
            <a:t>/</a:t>
          </a:r>
          <a:endParaRPr lang="th-TH" sz="1100">
            <a:ln w="28575">
              <a:solidFill>
                <a:schemeClr val="tx1"/>
              </a:solidFill>
            </a:ln>
            <a:cs typeface="+mj-cs"/>
          </a:endParaRPr>
        </a:p>
      </xdr:txBody>
    </xdr:sp>
    <xdr:clientData/>
  </xdr:twoCellAnchor>
  <xdr:oneCellAnchor>
    <xdr:from>
      <xdr:col>4</xdr:col>
      <xdr:colOff>27468</xdr:colOff>
      <xdr:row>31</xdr:row>
      <xdr:rowOff>44302</xdr:rowOff>
    </xdr:from>
    <xdr:ext cx="184731" cy="27808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487069-FFFC-4179-988C-40A5D599C2D4}"/>
            </a:ext>
          </a:extLst>
        </xdr:cNvPr>
        <xdr:cNvSpPr txBox="1"/>
      </xdr:nvSpPr>
      <xdr:spPr>
        <a:xfrm>
          <a:off x="2153448" y="7214722"/>
          <a:ext cx="184731" cy="278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200"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2</xdr:row>
      <xdr:rowOff>66675</xdr:rowOff>
    </xdr:from>
    <xdr:to>
      <xdr:col>3</xdr:col>
      <xdr:colOff>581025</xdr:colOff>
      <xdr:row>2</xdr:row>
      <xdr:rowOff>314325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F6BE0CF-26F5-4362-8F08-53E848A73058}"/>
            </a:ext>
          </a:extLst>
        </xdr:cNvPr>
        <xdr:cNvSpPr/>
      </xdr:nvSpPr>
      <xdr:spPr>
        <a:xfrm>
          <a:off x="2400301" y="723900"/>
          <a:ext cx="285749" cy="24765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 w="28575">
                <a:solidFill>
                  <a:schemeClr val="tx1"/>
                </a:solidFill>
              </a:ln>
              <a:cs typeface="+mj-cs"/>
            </a:rPr>
            <a:t>/</a:t>
          </a:r>
          <a:endParaRPr lang="th-TH" sz="1100">
            <a:ln w="28575">
              <a:solidFill>
                <a:schemeClr val="tx1"/>
              </a:solidFill>
            </a:ln>
            <a:cs typeface="+mj-cs"/>
          </a:endParaRPr>
        </a:p>
      </xdr:txBody>
    </xdr:sp>
    <xdr:clientData/>
  </xdr:twoCellAnchor>
  <xdr:oneCellAnchor>
    <xdr:from>
      <xdr:col>3</xdr:col>
      <xdr:colOff>714375</xdr:colOff>
      <xdr:row>2</xdr:row>
      <xdr:rowOff>28575</xdr:rowOff>
    </xdr:from>
    <xdr:ext cx="2113399" cy="28764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9422BB-07A3-4D62-B5D8-B2CEFFEA5418}"/>
            </a:ext>
          </a:extLst>
        </xdr:cNvPr>
        <xdr:cNvSpPr txBox="1"/>
      </xdr:nvSpPr>
      <xdr:spPr>
        <a:xfrm>
          <a:off x="2819400" y="685800"/>
          <a:ext cx="2113399" cy="287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>
              <a:cs typeface="+mn-cs"/>
            </a:rPr>
            <a:t>20%</a:t>
          </a:r>
          <a:r>
            <a:rPr lang="en-US" sz="1200" baseline="0">
              <a:cs typeface="+mn-cs"/>
            </a:rPr>
            <a:t> </a:t>
          </a:r>
          <a:r>
            <a:rPr lang="th-TH" sz="1200" baseline="0">
              <a:cs typeface="+mn-cs"/>
            </a:rPr>
            <a:t>บริหารจัดการ ระดับจังหวัด</a:t>
          </a:r>
          <a:endParaRPr lang="th-TH" sz="1200">
            <a:cs typeface="+mn-cs"/>
          </a:endParaRPr>
        </a:p>
      </xdr:txBody>
    </xdr:sp>
    <xdr:clientData/>
  </xdr:oneCellAnchor>
  <xdr:oneCellAnchor>
    <xdr:from>
      <xdr:col>6</xdr:col>
      <xdr:colOff>1102178</xdr:colOff>
      <xdr:row>55</xdr:row>
      <xdr:rowOff>571500</xdr:rowOff>
    </xdr:from>
    <xdr:ext cx="1925784" cy="262572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3A0B29B-9DCF-4A75-7C94-62CA2C882B61}"/>
            </a:ext>
          </a:extLst>
        </xdr:cNvPr>
        <xdr:cNvSpPr txBox="1"/>
      </xdr:nvSpPr>
      <xdr:spPr>
        <a:xfrm>
          <a:off x="6871607" y="35174464"/>
          <a:ext cx="1925784" cy="26257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>
              <a:solidFill>
                <a:srgbClr val="FF0000"/>
              </a:solidFill>
            </a:rPr>
            <a:t>ขอตัดรายการที่</a:t>
          </a:r>
          <a:r>
            <a:rPr lang="th-TH" sz="1100" baseline="0">
              <a:solidFill>
                <a:srgbClr val="FF0000"/>
              </a:solidFill>
            </a:rPr>
            <a:t> 55-ทาสีอาคาร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29936</xdr:colOff>
      <xdr:row>55</xdr:row>
      <xdr:rowOff>342900</xdr:rowOff>
    </xdr:from>
    <xdr:ext cx="1925784" cy="262572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471E44FB-4785-4ED7-8699-CF08ACB236A3}"/>
            </a:ext>
          </a:extLst>
        </xdr:cNvPr>
        <xdr:cNvSpPr txBox="1"/>
      </xdr:nvSpPr>
      <xdr:spPr>
        <a:xfrm>
          <a:off x="29936" y="34945864"/>
          <a:ext cx="1925784" cy="26257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>
              <a:solidFill>
                <a:srgbClr val="FF0000"/>
              </a:solidFill>
            </a:rPr>
            <a:t>ขอตัดรายการที่</a:t>
          </a:r>
          <a:r>
            <a:rPr lang="th-TH" sz="1100" baseline="0">
              <a:solidFill>
                <a:srgbClr val="FF0000"/>
              </a:solidFill>
            </a:rPr>
            <a:t> 55-ทาสีอาคาร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775607</xdr:colOff>
      <xdr:row>43</xdr:row>
      <xdr:rowOff>530678</xdr:rowOff>
    </xdr:from>
    <xdr:ext cx="5955413" cy="432811"/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A1C0C23-5651-20C0-62FB-D073AB22100C}"/>
            </a:ext>
          </a:extLst>
        </xdr:cNvPr>
        <xdr:cNvSpPr txBox="1"/>
      </xdr:nvSpPr>
      <xdr:spPr>
        <a:xfrm>
          <a:off x="8626928" y="31051499"/>
          <a:ext cx="5955413" cy="432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100">
              <a:solidFill>
                <a:srgbClr val="FF0000"/>
              </a:solidFill>
            </a:rPr>
            <a:t>ขอเพิ่มประมาณการได้มั้ย</a:t>
          </a:r>
          <a:r>
            <a:rPr lang="th-TH" sz="1100" baseline="0">
              <a:solidFill>
                <a:srgbClr val="FF0000"/>
              </a:solidFill>
            </a:rPr>
            <a:t> เพราะราคาประมาณการเดิมอาจไม่สอดคล้องกับสถานการณืเศรษฐกิจปัจจุบัน</a:t>
          </a:r>
        </a:p>
        <a:p>
          <a:r>
            <a:rPr lang="th-TH" sz="1100" baseline="0">
              <a:solidFill>
                <a:srgbClr val="FF0000"/>
              </a:solidFill>
            </a:rPr>
            <a:t>ขอเพิ่มค่าใช้จ่ายเป็น 750000 บาท</a:t>
          </a:r>
          <a:endParaRPr lang="th-TH" sz="11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2</xdr:row>
      <xdr:rowOff>66675</xdr:rowOff>
    </xdr:from>
    <xdr:to>
      <xdr:col>3</xdr:col>
      <xdr:colOff>581025</xdr:colOff>
      <xdr:row>2</xdr:row>
      <xdr:rowOff>314325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3AF1194-23D5-44C5-92B5-D48C98A8AE22}"/>
            </a:ext>
          </a:extLst>
        </xdr:cNvPr>
        <xdr:cNvSpPr/>
      </xdr:nvSpPr>
      <xdr:spPr>
        <a:xfrm>
          <a:off x="2400301" y="723900"/>
          <a:ext cx="285749" cy="24765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n w="28575">
                <a:solidFill>
                  <a:schemeClr val="tx1"/>
                </a:solidFill>
              </a:ln>
              <a:cs typeface="+mj-cs"/>
            </a:rPr>
            <a:t>/</a:t>
          </a:r>
          <a:endParaRPr lang="th-TH" sz="1100">
            <a:ln w="28575">
              <a:solidFill>
                <a:schemeClr val="tx1"/>
              </a:solidFill>
            </a:ln>
            <a:cs typeface="+mj-cs"/>
          </a:endParaRPr>
        </a:p>
      </xdr:txBody>
    </xdr:sp>
    <xdr:clientData/>
  </xdr:twoCellAnchor>
  <xdr:oneCellAnchor>
    <xdr:from>
      <xdr:col>3</xdr:col>
      <xdr:colOff>647700</xdr:colOff>
      <xdr:row>2</xdr:row>
      <xdr:rowOff>28575</xdr:rowOff>
    </xdr:from>
    <xdr:ext cx="2260875" cy="28764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0579779-3C6F-45B2-A09B-0BC163062439}"/>
            </a:ext>
          </a:extLst>
        </xdr:cNvPr>
        <xdr:cNvSpPr txBox="1"/>
      </xdr:nvSpPr>
      <xdr:spPr>
        <a:xfrm>
          <a:off x="2752725" y="685800"/>
          <a:ext cx="2260875" cy="287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US" sz="1200">
              <a:cs typeface="+mn-cs"/>
            </a:rPr>
            <a:t>10%</a:t>
          </a:r>
          <a:r>
            <a:rPr lang="en-US" sz="1200" baseline="0">
              <a:cs typeface="+mn-cs"/>
            </a:rPr>
            <a:t> </a:t>
          </a:r>
          <a:r>
            <a:rPr lang="th-TH" sz="1200" baseline="0">
              <a:cs typeface="+mn-cs"/>
            </a:rPr>
            <a:t>บริหารจัดการ ระดับเขต(สธ.)</a:t>
          </a:r>
          <a:endParaRPr lang="th-TH" sz="1200"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_NHSO\03_&#3591;&#3610;&#3621;&#3591;&#3607;&#3640;&#3609;(&#3588;&#3656;&#3634;&#3648;&#3626;&#3639;&#3656;&#3629;&#3617;)\%23_&#3619;&#3634;&#3618;&#3585;&#3634;&#3619;&#3588;&#3656;&#3634;&#3648;&#3626;&#3639;&#3656;&#3629;&#3617;60\2559-12-19_&#3619;&#3634;&#3618;&#3585;&#3634;&#3619;&#3591;&#3610;&#3588;&#3656;&#3634;&#3648;&#3626;&#3639;&#3656;&#3629;&#3617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การงบค่าเสื่อม60"/>
      <sheetName val="คู่มือการใช้งานแบบฟอร์ม59"/>
      <sheetName val="ประเภทสิ่งจัดซื้อ"/>
      <sheetName val="วงเงินใช้ไป"/>
      <sheetName val="ตรวจทานแผนกับวงเงิน"/>
      <sheetName val="10%"/>
      <sheetName val="สรุปวงเงินตามแผน"/>
      <sheetName val="สรุปวงเงินจัดสรร"/>
      <sheetName val="HCODE"/>
      <sheetName val="CODE"/>
      <sheetName val="รพ"/>
      <sheetName val="คำนวณจัดสรร"/>
      <sheetName val="รหัสครุภัณฑ์"/>
      <sheetName val="ครุภัณฑ์สิ่งก่อสร้าง"/>
      <sheetName val="สบรส.290459"/>
      <sheetName val="Sheet1"/>
      <sheetName val="แจ้งโอ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  <pageSetUpPr fitToPage="1"/>
  </sheetPr>
  <dimension ref="A1:N22"/>
  <sheetViews>
    <sheetView showGridLines="0" tabSelected="1" topLeftCell="A4" zoomScaleNormal="100" workbookViewId="0">
      <selection activeCell="G8" sqref="G8"/>
    </sheetView>
  </sheetViews>
  <sheetFormatPr defaultColWidth="9" defaultRowHeight="13.5"/>
  <cols>
    <col min="1" max="1" width="5.875" style="18" customWidth="1"/>
    <col min="2" max="2" width="8.5" style="18" customWidth="1"/>
    <col min="3" max="3" width="7.5" style="18" customWidth="1"/>
    <col min="4" max="4" width="9.25" style="38" customWidth="1"/>
    <col min="5" max="5" width="9.5" style="18" customWidth="1"/>
    <col min="6" max="6" width="10.625" style="39" customWidth="1"/>
    <col min="7" max="7" width="28.375" style="39" customWidth="1"/>
    <col min="8" max="8" width="16.125" style="24" customWidth="1"/>
    <col min="9" max="9" width="7.25" style="24" customWidth="1"/>
    <col min="10" max="10" width="13.25" style="40" customWidth="1"/>
    <col min="11" max="11" width="15.625" style="40" customWidth="1"/>
    <col min="12" max="12" width="8.25" style="40" customWidth="1"/>
    <col min="13" max="13" width="15.25" style="40" customWidth="1"/>
    <col min="14" max="14" width="38.625" style="18" customWidth="1"/>
    <col min="15" max="16384" width="9" style="18"/>
  </cols>
  <sheetData>
    <row r="1" spans="1:14" s="8" customFormat="1" ht="32.1" customHeight="1">
      <c r="A1" s="2" t="s">
        <v>156</v>
      </c>
      <c r="B1" s="2"/>
      <c r="C1" s="3"/>
      <c r="D1" s="4"/>
      <c r="E1" s="3"/>
      <c r="F1" s="5"/>
      <c r="G1" s="5"/>
      <c r="H1" s="48"/>
      <c r="I1" s="48"/>
      <c r="J1" s="174" t="s">
        <v>159</v>
      </c>
      <c r="K1" s="174"/>
      <c r="L1" s="6"/>
      <c r="M1" s="6"/>
      <c r="N1" s="7"/>
    </row>
    <row r="2" spans="1:14" s="12" customFormat="1" ht="21">
      <c r="A2" s="9" t="s">
        <v>157</v>
      </c>
      <c r="B2" s="9"/>
      <c r="C2" s="9"/>
      <c r="D2" s="9"/>
      <c r="E2" s="9"/>
      <c r="F2" s="9"/>
      <c r="G2" s="9"/>
      <c r="H2" s="49"/>
      <c r="I2" s="49"/>
      <c r="J2" s="10"/>
      <c r="K2" s="10"/>
      <c r="L2" s="10"/>
      <c r="M2" s="10"/>
      <c r="N2" s="11"/>
    </row>
    <row r="3" spans="1:14" ht="29.1" customHeight="1">
      <c r="A3" s="9" t="s">
        <v>10</v>
      </c>
      <c r="B3" s="9"/>
      <c r="C3" s="13"/>
      <c r="D3" s="14"/>
      <c r="E3" s="13"/>
      <c r="F3" s="15"/>
      <c r="G3" s="15"/>
      <c r="H3" s="50"/>
      <c r="I3" s="50"/>
      <c r="J3" s="16"/>
      <c r="K3" s="171" t="s">
        <v>8</v>
      </c>
      <c r="L3" s="172"/>
      <c r="M3" s="16"/>
      <c r="N3" s="17"/>
    </row>
    <row r="4" spans="1:14" s="24" customFormat="1" ht="40.5">
      <c r="A4" s="19" t="s">
        <v>0</v>
      </c>
      <c r="B4" s="20" t="s">
        <v>17</v>
      </c>
      <c r="C4" s="19" t="s">
        <v>6</v>
      </c>
      <c r="D4" s="19" t="s">
        <v>7</v>
      </c>
      <c r="E4" s="19" t="s">
        <v>4</v>
      </c>
      <c r="F4" s="19" t="s">
        <v>5</v>
      </c>
      <c r="G4" s="19" t="s">
        <v>1</v>
      </c>
      <c r="H4" s="19" t="s">
        <v>16</v>
      </c>
      <c r="I4" s="19" t="s">
        <v>13</v>
      </c>
      <c r="J4" s="21" t="s">
        <v>2</v>
      </c>
      <c r="K4" s="22" t="s">
        <v>11</v>
      </c>
      <c r="L4" s="22" t="s">
        <v>12</v>
      </c>
      <c r="M4" s="21" t="s">
        <v>9</v>
      </c>
      <c r="N4" s="23" t="s">
        <v>18</v>
      </c>
    </row>
    <row r="5" spans="1:14" s="24" customFormat="1">
      <c r="A5" s="19"/>
      <c r="B5" s="20"/>
      <c r="C5" s="19"/>
      <c r="D5" s="19"/>
      <c r="E5" s="19"/>
      <c r="F5" s="19"/>
      <c r="G5" s="19"/>
      <c r="H5" s="19"/>
      <c r="I5" s="19"/>
      <c r="J5" s="21" t="s">
        <v>171</v>
      </c>
      <c r="K5" s="22">
        <f>SUM(K6:K10)</f>
        <v>161000</v>
      </c>
      <c r="L5" s="22"/>
      <c r="M5" s="21"/>
      <c r="N5" s="23"/>
    </row>
    <row r="6" spans="1:14" s="28" customFormat="1" ht="38.25" customHeight="1">
      <c r="A6" s="154">
        <v>1</v>
      </c>
      <c r="B6" s="54" t="s">
        <v>19</v>
      </c>
      <c r="C6" s="54">
        <v>10947</v>
      </c>
      <c r="D6" s="156" t="s">
        <v>20</v>
      </c>
      <c r="E6" s="26">
        <v>14258</v>
      </c>
      <c r="F6" s="25" t="s">
        <v>69</v>
      </c>
      <c r="G6" s="25" t="s">
        <v>172</v>
      </c>
      <c r="H6" s="26" t="s">
        <v>79</v>
      </c>
      <c r="I6" s="26">
        <v>2</v>
      </c>
      <c r="J6" s="158">
        <v>8500</v>
      </c>
      <c r="K6" s="158">
        <v>17000</v>
      </c>
      <c r="L6" s="158" t="s">
        <v>177</v>
      </c>
      <c r="M6" s="158">
        <v>17000</v>
      </c>
      <c r="N6" s="155" t="s">
        <v>173</v>
      </c>
    </row>
    <row r="7" spans="1:14" s="28" customFormat="1" ht="38.25" customHeight="1">
      <c r="A7" s="54">
        <v>2</v>
      </c>
      <c r="B7" s="54" t="s">
        <v>19</v>
      </c>
      <c r="C7" s="54">
        <v>10947</v>
      </c>
      <c r="D7" s="156" t="s">
        <v>20</v>
      </c>
      <c r="E7" s="26">
        <v>14258</v>
      </c>
      <c r="F7" s="25" t="s">
        <v>69</v>
      </c>
      <c r="G7" s="25" t="s">
        <v>176</v>
      </c>
      <c r="H7" s="26" t="s">
        <v>79</v>
      </c>
      <c r="I7" s="26">
        <v>2</v>
      </c>
      <c r="J7" s="27">
        <v>34000</v>
      </c>
      <c r="K7" s="27">
        <v>68000</v>
      </c>
      <c r="L7" s="27"/>
      <c r="M7" s="27">
        <v>68000</v>
      </c>
      <c r="N7" s="155" t="s">
        <v>173</v>
      </c>
    </row>
    <row r="8" spans="1:14" s="28" customFormat="1" ht="38.25" customHeight="1">
      <c r="A8" s="154">
        <v>3</v>
      </c>
      <c r="B8" s="54" t="s">
        <v>19</v>
      </c>
      <c r="C8" s="54">
        <v>10947</v>
      </c>
      <c r="D8" s="156" t="s">
        <v>20</v>
      </c>
      <c r="E8" s="26">
        <v>14258</v>
      </c>
      <c r="F8" s="25" t="s">
        <v>69</v>
      </c>
      <c r="G8" s="25" t="s">
        <v>174</v>
      </c>
      <c r="H8" s="26" t="s">
        <v>79</v>
      </c>
      <c r="I8" s="26">
        <v>2</v>
      </c>
      <c r="J8" s="27">
        <v>11000</v>
      </c>
      <c r="K8" s="27">
        <v>22000</v>
      </c>
      <c r="L8" s="27"/>
      <c r="M8" s="27">
        <v>22000</v>
      </c>
      <c r="N8" s="25" t="s">
        <v>175</v>
      </c>
    </row>
    <row r="9" spans="1:14" s="28" customFormat="1" ht="38.25" customHeight="1">
      <c r="A9" s="154">
        <v>4</v>
      </c>
      <c r="B9" s="54" t="s">
        <v>19</v>
      </c>
      <c r="C9" s="54">
        <v>10947</v>
      </c>
      <c r="D9" s="156" t="s">
        <v>20</v>
      </c>
      <c r="E9" s="26">
        <v>14258</v>
      </c>
      <c r="F9" s="25" t="s">
        <v>69</v>
      </c>
      <c r="G9" s="25" t="s">
        <v>170</v>
      </c>
      <c r="H9" s="26" t="s">
        <v>79</v>
      </c>
      <c r="I9" s="26">
        <v>2</v>
      </c>
      <c r="J9" s="27">
        <v>16000</v>
      </c>
      <c r="K9" s="27">
        <v>32000</v>
      </c>
      <c r="L9" s="27"/>
      <c r="M9" s="27">
        <v>32000</v>
      </c>
      <c r="N9" s="155" t="s">
        <v>173</v>
      </c>
    </row>
    <row r="10" spans="1:14" s="28" customFormat="1" ht="38.25" customHeight="1">
      <c r="A10" s="54">
        <v>5</v>
      </c>
      <c r="B10" s="54" t="s">
        <v>19</v>
      </c>
      <c r="C10" s="54">
        <v>10947</v>
      </c>
      <c r="D10" s="156" t="s">
        <v>20</v>
      </c>
      <c r="E10" s="26">
        <v>14258</v>
      </c>
      <c r="F10" s="25" t="s">
        <v>69</v>
      </c>
      <c r="G10" s="207" t="s">
        <v>169</v>
      </c>
      <c r="H10" s="26" t="s">
        <v>79</v>
      </c>
      <c r="I10" s="26">
        <v>2</v>
      </c>
      <c r="J10" s="27">
        <v>11000</v>
      </c>
      <c r="K10" s="27">
        <v>22000</v>
      </c>
      <c r="L10" s="27"/>
      <c r="M10" s="27">
        <v>22000</v>
      </c>
      <c r="N10" s="155" t="s">
        <v>173</v>
      </c>
    </row>
    <row r="11" spans="1:14" s="28" customFormat="1">
      <c r="A11" s="154"/>
      <c r="B11" s="26"/>
      <c r="C11" s="26"/>
      <c r="D11" s="156"/>
      <c r="E11" s="26"/>
      <c r="F11" s="25"/>
      <c r="G11" s="25"/>
      <c r="H11" s="157"/>
      <c r="I11" s="26"/>
      <c r="J11" s="27"/>
      <c r="K11" s="27"/>
      <c r="L11" s="27"/>
      <c r="M11" s="27"/>
      <c r="N11" s="25"/>
    </row>
    <row r="12" spans="1:14" ht="23.1" customHeight="1">
      <c r="A12" s="29"/>
      <c r="B12" s="30"/>
      <c r="C12" s="30"/>
      <c r="D12" s="31"/>
      <c r="E12" s="30"/>
      <c r="F12" s="32"/>
      <c r="G12" s="33" t="s">
        <v>3</v>
      </c>
      <c r="H12" s="51"/>
      <c r="I12" s="51"/>
      <c r="J12" s="34"/>
      <c r="K12" s="35">
        <f>SUM(K6:K11)</f>
        <v>161000</v>
      </c>
      <c r="L12" s="36"/>
      <c r="M12" s="35">
        <f>SUM(M6:M11)</f>
        <v>161000</v>
      </c>
      <c r="N12" s="37"/>
    </row>
    <row r="13" spans="1:14" ht="7.5" customHeight="1"/>
    <row r="14" spans="1:14" ht="55.5" customHeight="1">
      <c r="A14" s="173" t="s">
        <v>15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41"/>
    </row>
    <row r="15" spans="1:14" ht="15.75">
      <c r="A15" s="1"/>
      <c r="B15" s="1"/>
      <c r="C15" s="1"/>
      <c r="D15" s="42"/>
      <c r="E15" s="1"/>
      <c r="F15" s="43"/>
      <c r="G15" s="43"/>
      <c r="H15" s="52"/>
      <c r="I15" s="52"/>
      <c r="J15" s="44" t="s">
        <v>14</v>
      </c>
      <c r="K15" s="45"/>
      <c r="L15" s="45"/>
      <c r="M15" s="45"/>
    </row>
    <row r="16" spans="1:14" ht="15.75">
      <c r="A16" s="1"/>
      <c r="B16" s="1"/>
      <c r="C16" s="1"/>
      <c r="D16" s="42"/>
      <c r="E16" s="1"/>
      <c r="F16" s="43"/>
      <c r="G16" s="43"/>
      <c r="H16" s="52"/>
      <c r="I16" s="52"/>
      <c r="J16" s="44"/>
      <c r="K16" s="45"/>
      <c r="L16" s="45"/>
      <c r="M16" s="45"/>
    </row>
    <row r="17" spans="1:13" ht="15.75">
      <c r="A17" s="1"/>
      <c r="B17" s="1"/>
      <c r="C17" s="1"/>
      <c r="D17" s="42"/>
      <c r="E17" s="1"/>
      <c r="F17" s="43"/>
      <c r="G17" s="43"/>
      <c r="H17" s="52"/>
      <c r="I17" s="52"/>
      <c r="J17" s="44" t="s">
        <v>147</v>
      </c>
      <c r="K17" s="45"/>
      <c r="L17" s="45"/>
      <c r="M17" s="45"/>
    </row>
    <row r="18" spans="1:13" ht="15.75">
      <c r="A18" s="1"/>
      <c r="B18" s="1"/>
      <c r="C18" s="1"/>
      <c r="D18" s="42"/>
      <c r="E18" s="1"/>
      <c r="F18" s="43"/>
      <c r="G18" s="43"/>
      <c r="H18" s="52"/>
      <c r="I18" s="52"/>
      <c r="J18" s="44"/>
      <c r="K18" s="45"/>
      <c r="L18" s="45"/>
      <c r="M18" s="45"/>
    </row>
    <row r="19" spans="1:13" ht="15.75">
      <c r="A19" s="1"/>
      <c r="B19" s="1"/>
      <c r="C19" s="1"/>
      <c r="D19" s="42"/>
      <c r="E19" s="1"/>
      <c r="F19" s="43"/>
      <c r="G19" s="43"/>
      <c r="H19" s="52"/>
      <c r="I19" s="52"/>
      <c r="J19" s="44" t="s">
        <v>148</v>
      </c>
      <c r="K19" s="45"/>
      <c r="L19" s="45"/>
      <c r="M19" s="45"/>
    </row>
    <row r="20" spans="1:13" ht="15.75">
      <c r="A20" s="1"/>
      <c r="B20" s="1"/>
      <c r="C20" s="1"/>
      <c r="D20" s="42"/>
      <c r="E20" s="1"/>
      <c r="F20" s="43"/>
      <c r="G20" s="43"/>
      <c r="H20" s="52"/>
      <c r="I20" s="52"/>
      <c r="J20" s="44"/>
      <c r="K20" s="45"/>
      <c r="L20" s="45"/>
      <c r="M20" s="45"/>
    </row>
    <row r="21" spans="1:13" ht="15.75">
      <c r="A21" s="1"/>
      <c r="B21" s="1"/>
      <c r="C21" s="1"/>
      <c r="D21" s="42"/>
      <c r="E21" s="1"/>
      <c r="F21" s="43"/>
      <c r="G21" s="43"/>
      <c r="H21" s="52"/>
      <c r="I21" s="52"/>
      <c r="J21" s="44" t="s">
        <v>158</v>
      </c>
      <c r="K21" s="45"/>
      <c r="L21" s="45"/>
      <c r="M21" s="45"/>
    </row>
    <row r="22" spans="1:13" ht="18.75">
      <c r="I22" s="53"/>
      <c r="J22" s="46"/>
      <c r="K22" s="47"/>
      <c r="M22" s="47"/>
    </row>
  </sheetData>
  <autoFilter ref="A4:N12" xr:uid="{00000000-0001-0000-0000-000000000000}"/>
  <mergeCells count="3">
    <mergeCell ref="K3:L3"/>
    <mergeCell ref="A14:M14"/>
    <mergeCell ref="J1:K1"/>
  </mergeCells>
  <phoneticPr fontId="9" type="noConversion"/>
  <pageMargins left="0.31496062992125984" right="0.19685039370078741" top="0.74803149606299213" bottom="0.74803149606299213" header="0.31496062992125984" footer="0.31496062992125984"/>
  <pageSetup paperSize="5" scale="88" fitToHeight="0" orientation="landscape" r:id="rId1"/>
  <headerFooter>
    <oddFooter>&amp;Lลงชื่อ.................................ผู้อำนวยการโรงพยาบาลเขมราบ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topLeftCell="A41" zoomScale="70" zoomScaleNormal="70" workbookViewId="0">
      <selection activeCell="F53" sqref="F53"/>
    </sheetView>
  </sheetViews>
  <sheetFormatPr defaultColWidth="9" defaultRowHeight="18.75"/>
  <cols>
    <col min="1" max="1" width="6.875" style="8" customWidth="1"/>
    <col min="2" max="2" width="12.75" style="8" customWidth="1"/>
    <col min="3" max="3" width="10.375" style="53" customWidth="1"/>
    <col min="4" max="4" width="14.75" style="134" customWidth="1"/>
    <col min="5" max="5" width="14.875" style="8" customWidth="1"/>
    <col min="6" max="6" width="16" style="59" customWidth="1"/>
    <col min="7" max="7" width="27.375" style="59" customWidth="1"/>
    <col min="8" max="8" width="15.375" style="59" customWidth="1"/>
    <col min="9" max="9" width="10.25" style="8" customWidth="1"/>
    <col min="10" max="10" width="14.875" style="47" customWidth="1"/>
    <col min="11" max="11" width="17.875" style="47" customWidth="1"/>
    <col min="12" max="12" width="11" style="47" customWidth="1"/>
    <col min="13" max="13" width="18.625" style="47" customWidth="1"/>
    <col min="14" max="14" width="39.5" style="8" customWidth="1"/>
    <col min="15" max="15" width="25.75" style="72" customWidth="1"/>
    <col min="16" max="16384" width="9" style="8"/>
  </cols>
  <sheetData>
    <row r="1" spans="1:15" ht="32.25" customHeight="1">
      <c r="A1" s="55" t="s">
        <v>151</v>
      </c>
      <c r="B1" s="55"/>
      <c r="C1" s="56"/>
      <c r="D1" s="57"/>
      <c r="E1" s="55"/>
      <c r="F1" s="58"/>
      <c r="G1" s="58"/>
    </row>
    <row r="2" spans="1:15">
      <c r="A2" s="178" t="s">
        <v>157</v>
      </c>
      <c r="B2" s="178"/>
      <c r="C2" s="178"/>
      <c r="D2" s="178"/>
      <c r="E2" s="178"/>
      <c r="F2" s="178"/>
      <c r="G2" s="178"/>
    </row>
    <row r="3" spans="1:15" ht="29.25" customHeight="1">
      <c r="A3" s="55" t="s">
        <v>10</v>
      </c>
      <c r="B3" s="55"/>
      <c r="C3" s="56"/>
      <c r="D3" s="57"/>
      <c r="E3" s="55"/>
      <c r="F3" s="58"/>
      <c r="G3" s="58"/>
      <c r="K3" s="175" t="s">
        <v>8</v>
      </c>
      <c r="L3" s="176"/>
    </row>
    <row r="4" spans="1:15" s="53" customFormat="1" ht="81" customHeight="1">
      <c r="A4" s="60" t="s">
        <v>0</v>
      </c>
      <c r="B4" s="61" t="s">
        <v>17</v>
      </c>
      <c r="C4" s="60" t="s">
        <v>6</v>
      </c>
      <c r="D4" s="60" t="s">
        <v>7</v>
      </c>
      <c r="E4" s="60" t="s">
        <v>4</v>
      </c>
      <c r="F4" s="60" t="s">
        <v>5</v>
      </c>
      <c r="G4" s="60" t="s">
        <v>1</v>
      </c>
      <c r="H4" s="60" t="s">
        <v>16</v>
      </c>
      <c r="I4" s="60" t="s">
        <v>13</v>
      </c>
      <c r="J4" s="62" t="s">
        <v>2</v>
      </c>
      <c r="K4" s="63" t="s">
        <v>11</v>
      </c>
      <c r="L4" s="63" t="s">
        <v>12</v>
      </c>
      <c r="M4" s="62" t="s">
        <v>9</v>
      </c>
      <c r="N4" s="64" t="s">
        <v>18</v>
      </c>
      <c r="O4" s="167" t="s">
        <v>160</v>
      </c>
    </row>
    <row r="5" spans="1:15" s="149" customFormat="1" ht="74.45" customHeight="1">
      <c r="A5" s="139">
        <v>1</v>
      </c>
      <c r="B5" s="140" t="s">
        <v>19</v>
      </c>
      <c r="C5" s="140">
        <v>10947</v>
      </c>
      <c r="D5" s="141" t="s">
        <v>20</v>
      </c>
      <c r="E5" s="142" t="s">
        <v>58</v>
      </c>
      <c r="F5" s="143" t="s">
        <v>59</v>
      </c>
      <c r="G5" s="144" t="s">
        <v>152</v>
      </c>
      <c r="H5" s="145" t="s">
        <v>153</v>
      </c>
      <c r="I5" s="146" t="s">
        <v>113</v>
      </c>
      <c r="J5" s="147">
        <v>150241.91</v>
      </c>
      <c r="K5" s="147">
        <f>J5</f>
        <v>150241.91</v>
      </c>
      <c r="L5" s="147"/>
      <c r="M5" s="147">
        <f>K5+L5</f>
        <v>150241.91</v>
      </c>
      <c r="N5" s="148" t="s">
        <v>154</v>
      </c>
      <c r="O5" s="159"/>
    </row>
    <row r="6" spans="1:15" s="72" customFormat="1" ht="119.25" customHeight="1">
      <c r="A6" s="65">
        <v>2</v>
      </c>
      <c r="B6" s="66" t="s">
        <v>19</v>
      </c>
      <c r="C6" s="66">
        <v>10947</v>
      </c>
      <c r="D6" s="67" t="s">
        <v>20</v>
      </c>
      <c r="E6" s="68" t="s">
        <v>60</v>
      </c>
      <c r="F6" s="69" t="s">
        <v>61</v>
      </c>
      <c r="G6" s="69" t="s">
        <v>70</v>
      </c>
      <c r="H6" s="69" t="s">
        <v>71</v>
      </c>
      <c r="I6" s="66">
        <v>1</v>
      </c>
      <c r="J6" s="70">
        <v>202683.63</v>
      </c>
      <c r="K6" s="70">
        <f>I6*J6</f>
        <v>202683.63</v>
      </c>
      <c r="L6" s="70">
        <v>0</v>
      </c>
      <c r="M6" s="70">
        <f>K6+L6</f>
        <v>202683.63</v>
      </c>
      <c r="N6" s="71" t="s">
        <v>72</v>
      </c>
      <c r="O6" s="160"/>
    </row>
    <row r="7" spans="1:15" s="77" customFormat="1" ht="75">
      <c r="A7" s="65">
        <v>3</v>
      </c>
      <c r="B7" s="65" t="s">
        <v>19</v>
      </c>
      <c r="C7" s="65">
        <v>10947</v>
      </c>
      <c r="D7" s="67" t="s">
        <v>20</v>
      </c>
      <c r="E7" s="65"/>
      <c r="F7" s="73"/>
      <c r="G7" s="73" t="s">
        <v>21</v>
      </c>
      <c r="H7" s="73" t="s">
        <v>22</v>
      </c>
      <c r="I7" s="74">
        <v>8</v>
      </c>
      <c r="J7" s="75">
        <v>30000</v>
      </c>
      <c r="K7" s="75">
        <f>I7*J7</f>
        <v>240000</v>
      </c>
      <c r="L7" s="75"/>
      <c r="M7" s="75">
        <f>K7</f>
        <v>240000</v>
      </c>
      <c r="N7" s="76" t="s">
        <v>23</v>
      </c>
      <c r="O7" s="161"/>
    </row>
    <row r="8" spans="1:15" s="86" customFormat="1" ht="48" customHeight="1">
      <c r="A8" s="139">
        <v>4</v>
      </c>
      <c r="B8" s="78" t="s">
        <v>19</v>
      </c>
      <c r="C8" s="78">
        <v>10947</v>
      </c>
      <c r="D8" s="67" t="s">
        <v>20</v>
      </c>
      <c r="E8" s="79" t="s">
        <v>63</v>
      </c>
      <c r="F8" s="80" t="s">
        <v>64</v>
      </c>
      <c r="G8" s="81" t="s">
        <v>76</v>
      </c>
      <c r="H8" s="82" t="s">
        <v>65</v>
      </c>
      <c r="I8" s="83">
        <v>1</v>
      </c>
      <c r="J8" s="84">
        <v>120000</v>
      </c>
      <c r="K8" s="70">
        <f>I8*J8</f>
        <v>120000</v>
      </c>
      <c r="L8" s="85"/>
      <c r="M8" s="70">
        <f>K8+L8</f>
        <v>120000</v>
      </c>
      <c r="N8" s="81" t="s">
        <v>77</v>
      </c>
      <c r="O8" s="162"/>
    </row>
    <row r="9" spans="1:15" s="90" customFormat="1" ht="56.25">
      <c r="A9" s="65">
        <v>5</v>
      </c>
      <c r="B9" s="67" t="s">
        <v>19</v>
      </c>
      <c r="C9" s="65">
        <v>10947</v>
      </c>
      <c r="D9" s="67" t="s">
        <v>20</v>
      </c>
      <c r="E9" s="67"/>
      <c r="F9" s="87"/>
      <c r="G9" s="87" t="s">
        <v>24</v>
      </c>
      <c r="H9" s="87" t="s">
        <v>25</v>
      </c>
      <c r="I9" s="74">
        <v>8</v>
      </c>
      <c r="J9" s="88">
        <v>30000</v>
      </c>
      <c r="K9" s="75">
        <f t="shared" ref="K9:K23" si="0">I9*J9</f>
        <v>240000</v>
      </c>
      <c r="L9" s="89"/>
      <c r="M9" s="75">
        <f t="shared" ref="M9:M21" si="1">I9*J9</f>
        <v>240000</v>
      </c>
      <c r="N9" s="76" t="s">
        <v>26</v>
      </c>
      <c r="O9" s="163"/>
    </row>
    <row r="10" spans="1:15" s="95" customFormat="1" ht="56.25">
      <c r="A10" s="139">
        <v>7</v>
      </c>
      <c r="B10" s="65" t="s">
        <v>19</v>
      </c>
      <c r="C10" s="65">
        <v>10947</v>
      </c>
      <c r="D10" s="67" t="s">
        <v>20</v>
      </c>
      <c r="E10" s="65"/>
      <c r="F10" s="73"/>
      <c r="G10" s="73" t="s">
        <v>27</v>
      </c>
      <c r="H10" s="73" t="s">
        <v>28</v>
      </c>
      <c r="I10" s="74">
        <v>10</v>
      </c>
      <c r="J10" s="93">
        <v>30000</v>
      </c>
      <c r="K10" s="75">
        <f t="shared" si="0"/>
        <v>300000</v>
      </c>
      <c r="L10" s="94"/>
      <c r="M10" s="75">
        <f t="shared" si="1"/>
        <v>300000</v>
      </c>
      <c r="N10" s="76" t="s">
        <v>26</v>
      </c>
      <c r="O10" s="161"/>
    </row>
    <row r="11" spans="1:15" ht="37.5">
      <c r="A11" s="65">
        <v>8</v>
      </c>
      <c r="B11" s="78" t="s">
        <v>19</v>
      </c>
      <c r="C11" s="78">
        <v>10947</v>
      </c>
      <c r="D11" s="67" t="s">
        <v>20</v>
      </c>
      <c r="E11" s="96">
        <v>3591</v>
      </c>
      <c r="F11" s="80" t="s">
        <v>59</v>
      </c>
      <c r="G11" s="81" t="s">
        <v>78</v>
      </c>
      <c r="H11" s="97" t="s">
        <v>79</v>
      </c>
      <c r="I11" s="98">
        <v>1</v>
      </c>
      <c r="J11" s="83">
        <v>60000</v>
      </c>
      <c r="K11" s="70">
        <f>I11*J11</f>
        <v>60000</v>
      </c>
      <c r="L11" s="99">
        <v>0</v>
      </c>
      <c r="M11" s="70">
        <f>K11+L11</f>
        <v>60000</v>
      </c>
      <c r="N11" s="81" t="s">
        <v>80</v>
      </c>
      <c r="O11" s="160"/>
    </row>
    <row r="12" spans="1:15" s="95" customFormat="1" ht="75">
      <c r="A12" s="65">
        <v>9</v>
      </c>
      <c r="B12" s="65" t="s">
        <v>19</v>
      </c>
      <c r="C12" s="65">
        <v>10947</v>
      </c>
      <c r="D12" s="67" t="s">
        <v>20</v>
      </c>
      <c r="E12" s="65"/>
      <c r="F12" s="73"/>
      <c r="G12" s="73" t="s">
        <v>29</v>
      </c>
      <c r="H12" s="100" t="s">
        <v>30</v>
      </c>
      <c r="I12" s="101">
        <v>1</v>
      </c>
      <c r="J12" s="102">
        <v>12000</v>
      </c>
      <c r="K12" s="75">
        <f t="shared" si="0"/>
        <v>12000</v>
      </c>
      <c r="L12" s="103"/>
      <c r="M12" s="75">
        <f t="shared" si="1"/>
        <v>12000</v>
      </c>
      <c r="N12" s="80" t="s">
        <v>23</v>
      </c>
      <c r="O12" s="161"/>
    </row>
    <row r="13" spans="1:15" s="198" customFormat="1" ht="96" customHeight="1">
      <c r="A13" s="189">
        <v>10</v>
      </c>
      <c r="B13" s="190" t="s">
        <v>19</v>
      </c>
      <c r="C13" s="190">
        <v>10947</v>
      </c>
      <c r="D13" s="191" t="s">
        <v>20</v>
      </c>
      <c r="E13" s="192" t="s">
        <v>68</v>
      </c>
      <c r="F13" s="191" t="s">
        <v>69</v>
      </c>
      <c r="G13" s="193" t="s">
        <v>81</v>
      </c>
      <c r="H13" s="191" t="s">
        <v>82</v>
      </c>
      <c r="I13" s="194">
        <v>1</v>
      </c>
      <c r="J13" s="194">
        <v>503000</v>
      </c>
      <c r="K13" s="195">
        <f>I13*J13</f>
        <v>503000</v>
      </c>
      <c r="L13" s="194"/>
      <c r="M13" s="195">
        <f>K13+L13</f>
        <v>503000</v>
      </c>
      <c r="N13" s="196" t="s">
        <v>83</v>
      </c>
      <c r="O13" s="197"/>
    </row>
    <row r="14" spans="1:15" s="92" customFormat="1" ht="44.45" customHeight="1">
      <c r="A14" s="65">
        <v>11</v>
      </c>
      <c r="B14" s="78" t="s">
        <v>19</v>
      </c>
      <c r="C14" s="78">
        <v>14851</v>
      </c>
      <c r="D14" s="67" t="s">
        <v>20</v>
      </c>
      <c r="E14" s="79" t="s">
        <v>84</v>
      </c>
      <c r="F14" s="80" t="s">
        <v>53</v>
      </c>
      <c r="G14" s="104" t="s">
        <v>85</v>
      </c>
      <c r="H14" s="105" t="s">
        <v>54</v>
      </c>
      <c r="I14" s="83">
        <v>1</v>
      </c>
      <c r="J14" s="83">
        <v>250000</v>
      </c>
      <c r="K14" s="70">
        <f>I14*J14</f>
        <v>250000</v>
      </c>
      <c r="L14" s="83"/>
      <c r="M14" s="70">
        <f>K14+L14</f>
        <v>250000</v>
      </c>
      <c r="N14" s="81" t="s">
        <v>86</v>
      </c>
      <c r="O14" s="164"/>
    </row>
    <row r="15" spans="1:15" s="95" customFormat="1" ht="36.950000000000003" customHeight="1">
      <c r="A15" s="65">
        <v>12</v>
      </c>
      <c r="B15" s="65" t="s">
        <v>19</v>
      </c>
      <c r="C15" s="65">
        <v>10947</v>
      </c>
      <c r="D15" s="67" t="s">
        <v>20</v>
      </c>
      <c r="E15" s="65"/>
      <c r="F15" s="73"/>
      <c r="G15" s="73" t="s">
        <v>31</v>
      </c>
      <c r="H15" s="91"/>
      <c r="I15" s="101">
        <v>395</v>
      </c>
      <c r="J15" s="102">
        <v>210</v>
      </c>
      <c r="K15" s="75">
        <f t="shared" si="0"/>
        <v>82950</v>
      </c>
      <c r="L15" s="103"/>
      <c r="M15" s="75">
        <f t="shared" si="1"/>
        <v>82950</v>
      </c>
      <c r="N15" s="80" t="s">
        <v>32</v>
      </c>
      <c r="O15" s="161"/>
    </row>
    <row r="16" spans="1:15" s="92" customFormat="1" ht="56.25">
      <c r="A16" s="139">
        <v>13</v>
      </c>
      <c r="B16" s="78" t="s">
        <v>19</v>
      </c>
      <c r="C16" s="78">
        <v>10947</v>
      </c>
      <c r="D16" s="67" t="s">
        <v>20</v>
      </c>
      <c r="E16" s="79" t="s">
        <v>49</v>
      </c>
      <c r="F16" s="80" t="s">
        <v>50</v>
      </c>
      <c r="G16" s="81" t="s">
        <v>87</v>
      </c>
      <c r="H16" s="80" t="s">
        <v>62</v>
      </c>
      <c r="I16" s="83">
        <v>1</v>
      </c>
      <c r="J16" s="83">
        <v>165000</v>
      </c>
      <c r="K16" s="70">
        <f>I16*J16</f>
        <v>165000</v>
      </c>
      <c r="L16" s="83">
        <v>0</v>
      </c>
      <c r="M16" s="70">
        <f>K16+L16</f>
        <v>165000</v>
      </c>
      <c r="N16" s="81" t="s">
        <v>88</v>
      </c>
      <c r="O16" s="165"/>
    </row>
    <row r="17" spans="1:15" s="77" customFormat="1" ht="131.25">
      <c r="A17" s="65">
        <v>14</v>
      </c>
      <c r="B17" s="65" t="s">
        <v>19</v>
      </c>
      <c r="C17" s="65">
        <v>10948</v>
      </c>
      <c r="D17" s="67" t="s">
        <v>20</v>
      </c>
      <c r="E17" s="65"/>
      <c r="F17" s="107"/>
      <c r="G17" s="108" t="s">
        <v>33</v>
      </c>
      <c r="H17" s="107" t="s">
        <v>34</v>
      </c>
      <c r="I17" s="65">
        <v>1</v>
      </c>
      <c r="J17" s="109">
        <v>500000</v>
      </c>
      <c r="K17" s="75">
        <f t="shared" si="0"/>
        <v>500000</v>
      </c>
      <c r="L17" s="109"/>
      <c r="M17" s="75">
        <f t="shared" si="1"/>
        <v>500000</v>
      </c>
      <c r="N17" s="76" t="s">
        <v>35</v>
      </c>
      <c r="O17" s="161"/>
    </row>
    <row r="18" spans="1:15" s="92" customFormat="1" ht="57.6" customHeight="1">
      <c r="A18" s="65">
        <v>15</v>
      </c>
      <c r="B18" s="66" t="s">
        <v>19</v>
      </c>
      <c r="C18" s="66">
        <v>10947</v>
      </c>
      <c r="D18" s="67" t="s">
        <v>20</v>
      </c>
      <c r="E18" s="110" t="s">
        <v>51</v>
      </c>
      <c r="F18" s="71" t="s">
        <v>52</v>
      </c>
      <c r="G18" s="69" t="s">
        <v>89</v>
      </c>
      <c r="H18" s="71" t="s">
        <v>62</v>
      </c>
      <c r="I18" s="111">
        <v>1</v>
      </c>
      <c r="J18" s="111">
        <v>80000</v>
      </c>
      <c r="K18" s="70">
        <f>I18*J18</f>
        <v>80000</v>
      </c>
      <c r="L18" s="111"/>
      <c r="M18" s="70">
        <f>K18+L18</f>
        <v>80000</v>
      </c>
      <c r="N18" s="69" t="s">
        <v>90</v>
      </c>
      <c r="O18" s="166"/>
    </row>
    <row r="19" spans="1:15" s="77" customFormat="1" ht="75">
      <c r="A19" s="139">
        <v>16</v>
      </c>
      <c r="B19" s="65" t="s">
        <v>19</v>
      </c>
      <c r="C19" s="65">
        <v>10947</v>
      </c>
      <c r="D19" s="67" t="s">
        <v>20</v>
      </c>
      <c r="E19" s="65"/>
      <c r="F19" s="65"/>
      <c r="G19" s="107" t="s">
        <v>36</v>
      </c>
      <c r="H19" s="107"/>
      <c r="I19" s="65">
        <v>1</v>
      </c>
      <c r="J19" s="113">
        <v>450000</v>
      </c>
      <c r="K19" s="75">
        <f t="shared" si="0"/>
        <v>450000</v>
      </c>
      <c r="L19" s="114"/>
      <c r="M19" s="75">
        <f t="shared" si="1"/>
        <v>450000</v>
      </c>
      <c r="N19" s="76" t="s">
        <v>37</v>
      </c>
      <c r="O19" s="161"/>
    </row>
    <row r="20" spans="1:15" s="92" customFormat="1" ht="56.25">
      <c r="A20" s="65">
        <v>17</v>
      </c>
      <c r="B20" s="66" t="s">
        <v>19</v>
      </c>
      <c r="C20" s="66">
        <v>10947</v>
      </c>
      <c r="D20" s="67" t="s">
        <v>20</v>
      </c>
      <c r="E20" s="110" t="s">
        <v>51</v>
      </c>
      <c r="F20" s="71" t="s">
        <v>52</v>
      </c>
      <c r="G20" s="69" t="s">
        <v>91</v>
      </c>
      <c r="H20" s="71" t="s">
        <v>62</v>
      </c>
      <c r="I20" s="111">
        <v>1</v>
      </c>
      <c r="J20" s="111">
        <v>76300</v>
      </c>
      <c r="K20" s="70">
        <f>I20*J20</f>
        <v>76300</v>
      </c>
      <c r="L20" s="111"/>
      <c r="M20" s="70">
        <f>K20+L20</f>
        <v>76300</v>
      </c>
      <c r="N20" s="69" t="s">
        <v>92</v>
      </c>
      <c r="O20" s="166"/>
    </row>
    <row r="21" spans="1:15" s="77" customFormat="1" ht="49.5" customHeight="1">
      <c r="A21" s="65">
        <v>18</v>
      </c>
      <c r="B21" s="65" t="s">
        <v>19</v>
      </c>
      <c r="C21" s="65">
        <v>10947</v>
      </c>
      <c r="D21" s="67" t="s">
        <v>20</v>
      </c>
      <c r="E21" s="65"/>
      <c r="F21" s="65"/>
      <c r="G21" s="108" t="s">
        <v>38</v>
      </c>
      <c r="H21" s="107"/>
      <c r="I21" s="65">
        <v>5</v>
      </c>
      <c r="J21" s="115">
        <v>60000</v>
      </c>
      <c r="K21" s="109">
        <f t="shared" si="0"/>
        <v>300000</v>
      </c>
      <c r="L21" s="114"/>
      <c r="M21" s="109">
        <f t="shared" si="1"/>
        <v>300000</v>
      </c>
      <c r="N21" s="76" t="s">
        <v>39</v>
      </c>
      <c r="O21" s="161"/>
    </row>
    <row r="22" spans="1:15" s="92" customFormat="1" ht="53.45" customHeight="1">
      <c r="A22" s="139">
        <v>19</v>
      </c>
      <c r="B22" s="66" t="s">
        <v>19</v>
      </c>
      <c r="C22" s="66">
        <v>10947</v>
      </c>
      <c r="D22" s="67" t="s">
        <v>20</v>
      </c>
      <c r="E22" s="110" t="s">
        <v>51</v>
      </c>
      <c r="F22" s="71" t="s">
        <v>52</v>
      </c>
      <c r="G22" s="69" t="s">
        <v>93</v>
      </c>
      <c r="H22" s="71" t="s">
        <v>74</v>
      </c>
      <c r="I22" s="111">
        <v>1</v>
      </c>
      <c r="J22" s="116">
        <v>120000</v>
      </c>
      <c r="K22" s="70">
        <f>I22*J22</f>
        <v>120000</v>
      </c>
      <c r="L22" s="111">
        <v>0</v>
      </c>
      <c r="M22" s="70">
        <f>K22+L22</f>
        <v>120000</v>
      </c>
      <c r="N22" s="117" t="s">
        <v>94</v>
      </c>
      <c r="O22" s="166"/>
    </row>
    <row r="23" spans="1:15" s="77" customFormat="1" ht="51.95" customHeight="1">
      <c r="A23" s="65">
        <v>20</v>
      </c>
      <c r="B23" s="65" t="s">
        <v>19</v>
      </c>
      <c r="C23" s="65">
        <v>10947</v>
      </c>
      <c r="D23" s="67" t="s">
        <v>20</v>
      </c>
      <c r="E23" s="65"/>
      <c r="F23" s="107"/>
      <c r="G23" s="108" t="s">
        <v>40</v>
      </c>
      <c r="H23" s="107" t="s">
        <v>41</v>
      </c>
      <c r="I23" s="65">
        <v>1</v>
      </c>
      <c r="J23" s="109">
        <v>100000</v>
      </c>
      <c r="K23" s="75">
        <f t="shared" si="0"/>
        <v>100000</v>
      </c>
      <c r="L23" s="109"/>
      <c r="M23" s="75">
        <f>I23*J23</f>
        <v>100000</v>
      </c>
      <c r="N23" s="76" t="s">
        <v>42</v>
      </c>
      <c r="O23" s="161"/>
    </row>
    <row r="24" spans="1:15" s="92" customFormat="1" ht="56.25">
      <c r="A24" s="65">
        <v>21</v>
      </c>
      <c r="B24" s="66" t="s">
        <v>19</v>
      </c>
      <c r="C24" s="66">
        <v>10947</v>
      </c>
      <c r="D24" s="67" t="s">
        <v>20</v>
      </c>
      <c r="E24" s="110" t="s">
        <v>51</v>
      </c>
      <c r="F24" s="71" t="s">
        <v>52</v>
      </c>
      <c r="G24" s="69" t="s">
        <v>95</v>
      </c>
      <c r="H24" s="71" t="s">
        <v>62</v>
      </c>
      <c r="I24" s="111">
        <v>1</v>
      </c>
      <c r="J24" s="111">
        <v>185000</v>
      </c>
      <c r="K24" s="70">
        <f t="shared" ref="K24:K39" si="2">I24*J24</f>
        <v>185000</v>
      </c>
      <c r="L24" s="111">
        <v>0</v>
      </c>
      <c r="M24" s="70">
        <f t="shared" ref="M24:M39" si="3">K24+L24</f>
        <v>185000</v>
      </c>
      <c r="N24" s="69" t="s">
        <v>96</v>
      </c>
      <c r="O24" s="166"/>
    </row>
    <row r="25" spans="1:15" s="92" customFormat="1" ht="56.25">
      <c r="A25" s="139">
        <v>22</v>
      </c>
      <c r="B25" s="66" t="s">
        <v>19</v>
      </c>
      <c r="C25" s="66">
        <v>10947</v>
      </c>
      <c r="D25" s="67" t="s">
        <v>20</v>
      </c>
      <c r="E25" s="110" t="s">
        <v>51</v>
      </c>
      <c r="F25" s="71" t="s">
        <v>52</v>
      </c>
      <c r="G25" s="69" t="s">
        <v>97</v>
      </c>
      <c r="H25" s="71" t="s">
        <v>62</v>
      </c>
      <c r="I25" s="111">
        <v>1</v>
      </c>
      <c r="J25" s="111">
        <v>95000</v>
      </c>
      <c r="K25" s="70">
        <f t="shared" si="2"/>
        <v>95000</v>
      </c>
      <c r="L25" s="111">
        <v>0</v>
      </c>
      <c r="M25" s="70">
        <f t="shared" si="3"/>
        <v>95000</v>
      </c>
      <c r="N25" s="117" t="s">
        <v>98</v>
      </c>
      <c r="O25" s="166"/>
    </row>
    <row r="26" spans="1:15" s="72" customFormat="1" ht="56.25">
      <c r="A26" s="65">
        <v>23</v>
      </c>
      <c r="B26" s="78" t="s">
        <v>19</v>
      </c>
      <c r="C26" s="78">
        <v>10947</v>
      </c>
      <c r="D26" s="67" t="s">
        <v>20</v>
      </c>
      <c r="E26" s="96">
        <v>3595</v>
      </c>
      <c r="F26" s="80" t="s">
        <v>55</v>
      </c>
      <c r="G26" s="81" t="s">
        <v>99</v>
      </c>
      <c r="H26" s="118" t="s">
        <v>100</v>
      </c>
      <c r="I26" s="83">
        <v>12</v>
      </c>
      <c r="J26" s="83">
        <v>6666</v>
      </c>
      <c r="K26" s="70">
        <f t="shared" si="2"/>
        <v>79992</v>
      </c>
      <c r="L26" s="119">
        <v>0</v>
      </c>
      <c r="M26" s="70">
        <f t="shared" si="3"/>
        <v>79992</v>
      </c>
      <c r="N26" s="81" t="s">
        <v>86</v>
      </c>
      <c r="O26" s="160"/>
    </row>
    <row r="27" spans="1:15" s="92" customFormat="1" ht="37.5">
      <c r="A27" s="65">
        <v>24</v>
      </c>
      <c r="B27" s="78" t="s">
        <v>19</v>
      </c>
      <c r="C27" s="78">
        <v>10947</v>
      </c>
      <c r="D27" s="67" t="s">
        <v>20</v>
      </c>
      <c r="E27" s="96" t="s">
        <v>56</v>
      </c>
      <c r="F27" s="80" t="s">
        <v>57</v>
      </c>
      <c r="G27" s="104" t="s">
        <v>85</v>
      </c>
      <c r="H27" s="80"/>
      <c r="I27" s="83">
        <v>1</v>
      </c>
      <c r="J27" s="83">
        <v>241000</v>
      </c>
      <c r="K27" s="70">
        <f t="shared" si="2"/>
        <v>241000</v>
      </c>
      <c r="L27" s="83"/>
      <c r="M27" s="70">
        <f t="shared" si="3"/>
        <v>241000</v>
      </c>
      <c r="N27" s="81" t="s">
        <v>86</v>
      </c>
      <c r="O27" s="165"/>
    </row>
    <row r="28" spans="1:15" s="92" customFormat="1" ht="37.5">
      <c r="A28" s="139">
        <v>25</v>
      </c>
      <c r="B28" s="66" t="s">
        <v>19</v>
      </c>
      <c r="C28" s="66">
        <v>10947</v>
      </c>
      <c r="D28" s="67" t="s">
        <v>20</v>
      </c>
      <c r="E28" s="110" t="s">
        <v>51</v>
      </c>
      <c r="F28" s="71" t="s">
        <v>52</v>
      </c>
      <c r="G28" s="117" t="s">
        <v>101</v>
      </c>
      <c r="H28" s="117" t="s">
        <v>102</v>
      </c>
      <c r="I28" s="111">
        <v>1</v>
      </c>
      <c r="J28" s="120">
        <v>76300</v>
      </c>
      <c r="K28" s="70">
        <f t="shared" si="2"/>
        <v>76300</v>
      </c>
      <c r="L28" s="121"/>
      <c r="M28" s="70">
        <f t="shared" si="3"/>
        <v>76300</v>
      </c>
      <c r="N28" s="117" t="s">
        <v>103</v>
      </c>
      <c r="O28" s="166"/>
    </row>
    <row r="29" spans="1:15" s="92" customFormat="1" ht="56.25">
      <c r="A29" s="65">
        <v>26</v>
      </c>
      <c r="B29" s="78" t="s">
        <v>19</v>
      </c>
      <c r="C29" s="78">
        <v>10947</v>
      </c>
      <c r="D29" s="67" t="s">
        <v>20</v>
      </c>
      <c r="E29" s="96" t="s">
        <v>56</v>
      </c>
      <c r="F29" s="80" t="s">
        <v>104</v>
      </c>
      <c r="G29" s="81" t="s">
        <v>105</v>
      </c>
      <c r="H29" s="80" t="s">
        <v>106</v>
      </c>
      <c r="I29" s="83">
        <v>1</v>
      </c>
      <c r="J29" s="83">
        <v>96000</v>
      </c>
      <c r="K29" s="70">
        <f t="shared" si="2"/>
        <v>96000</v>
      </c>
      <c r="L29" s="83"/>
      <c r="M29" s="70">
        <f t="shared" si="3"/>
        <v>96000</v>
      </c>
      <c r="N29" s="91" t="s">
        <v>107</v>
      </c>
      <c r="O29" s="165"/>
    </row>
    <row r="30" spans="1:15" s="198" customFormat="1" ht="75">
      <c r="A30" s="199">
        <v>27</v>
      </c>
      <c r="B30" s="190" t="s">
        <v>19</v>
      </c>
      <c r="C30" s="190">
        <v>10947</v>
      </c>
      <c r="D30" s="191" t="s">
        <v>20</v>
      </c>
      <c r="E30" s="192" t="s">
        <v>68</v>
      </c>
      <c r="F30" s="191" t="s">
        <v>69</v>
      </c>
      <c r="G30" s="200" t="s">
        <v>108</v>
      </c>
      <c r="H30" s="191" t="s">
        <v>62</v>
      </c>
      <c r="I30" s="194">
        <v>1</v>
      </c>
      <c r="J30" s="194">
        <v>250000</v>
      </c>
      <c r="K30" s="195">
        <f t="shared" si="2"/>
        <v>250000</v>
      </c>
      <c r="L30" s="194">
        <v>0</v>
      </c>
      <c r="M30" s="195">
        <f t="shared" si="3"/>
        <v>250000</v>
      </c>
      <c r="N30" s="201" t="s">
        <v>109</v>
      </c>
      <c r="O30" s="202"/>
    </row>
    <row r="31" spans="1:15" s="92" customFormat="1" ht="46.5" customHeight="1">
      <c r="A31" s="139">
        <v>28</v>
      </c>
      <c r="B31" s="66" t="s">
        <v>19</v>
      </c>
      <c r="C31" s="66">
        <v>10947</v>
      </c>
      <c r="D31" s="67" t="s">
        <v>20</v>
      </c>
      <c r="E31" s="110" t="s">
        <v>51</v>
      </c>
      <c r="F31" s="71" t="s">
        <v>52</v>
      </c>
      <c r="G31" s="122" t="s">
        <v>110</v>
      </c>
      <c r="H31" s="71" t="s">
        <v>62</v>
      </c>
      <c r="I31" s="111">
        <v>1</v>
      </c>
      <c r="J31" s="111">
        <v>60000</v>
      </c>
      <c r="K31" s="70">
        <f t="shared" si="2"/>
        <v>60000</v>
      </c>
      <c r="L31" s="111">
        <v>0</v>
      </c>
      <c r="M31" s="70">
        <f t="shared" si="3"/>
        <v>60000</v>
      </c>
      <c r="N31" s="69" t="s">
        <v>111</v>
      </c>
      <c r="O31" s="166"/>
    </row>
    <row r="32" spans="1:15" s="92" customFormat="1" ht="37.5">
      <c r="A32" s="65">
        <v>29</v>
      </c>
      <c r="B32" s="78" t="s">
        <v>19</v>
      </c>
      <c r="C32" s="78">
        <v>14851</v>
      </c>
      <c r="D32" s="67" t="s">
        <v>20</v>
      </c>
      <c r="E32" s="79" t="s">
        <v>84</v>
      </c>
      <c r="F32" s="80" t="s">
        <v>53</v>
      </c>
      <c r="G32" s="104" t="s">
        <v>110</v>
      </c>
      <c r="H32" s="80" t="s">
        <v>112</v>
      </c>
      <c r="I32" s="123" t="s">
        <v>113</v>
      </c>
      <c r="J32" s="98">
        <v>80000</v>
      </c>
      <c r="K32" s="70">
        <f t="shared" si="2"/>
        <v>80000</v>
      </c>
      <c r="L32" s="83"/>
      <c r="M32" s="70">
        <f t="shared" si="3"/>
        <v>80000</v>
      </c>
      <c r="N32" s="81" t="s">
        <v>114</v>
      </c>
      <c r="O32" s="165"/>
    </row>
    <row r="33" spans="1:15" s="92" customFormat="1" ht="56.25">
      <c r="A33" s="65">
        <v>30</v>
      </c>
      <c r="B33" s="78" t="s">
        <v>19</v>
      </c>
      <c r="C33" s="78">
        <v>10947</v>
      </c>
      <c r="D33" s="67" t="s">
        <v>20</v>
      </c>
      <c r="E33" s="96" t="s">
        <v>56</v>
      </c>
      <c r="F33" s="80" t="s">
        <v>57</v>
      </c>
      <c r="G33" s="81" t="s">
        <v>115</v>
      </c>
      <c r="H33" s="80" t="s">
        <v>116</v>
      </c>
      <c r="I33" s="83">
        <v>1</v>
      </c>
      <c r="J33" s="83">
        <v>43200</v>
      </c>
      <c r="K33" s="70">
        <f t="shared" si="2"/>
        <v>43200</v>
      </c>
      <c r="L33" s="83"/>
      <c r="M33" s="70">
        <f t="shared" si="3"/>
        <v>43200</v>
      </c>
      <c r="N33" s="91" t="s">
        <v>107</v>
      </c>
      <c r="O33" s="165"/>
    </row>
    <row r="34" spans="1:15" s="72" customFormat="1" ht="56.25">
      <c r="A34" s="139">
        <v>31</v>
      </c>
      <c r="B34" s="78" t="s">
        <v>19</v>
      </c>
      <c r="C34" s="78">
        <v>10947</v>
      </c>
      <c r="D34" s="67" t="s">
        <v>20</v>
      </c>
      <c r="E34" s="96">
        <v>3595</v>
      </c>
      <c r="F34" s="80" t="s">
        <v>55</v>
      </c>
      <c r="G34" s="81" t="s">
        <v>117</v>
      </c>
      <c r="H34" s="80" t="s">
        <v>118</v>
      </c>
      <c r="I34" s="83">
        <v>480</v>
      </c>
      <c r="J34" s="83">
        <v>200</v>
      </c>
      <c r="K34" s="70">
        <f t="shared" si="2"/>
        <v>96000</v>
      </c>
      <c r="L34" s="119">
        <v>0</v>
      </c>
      <c r="M34" s="70">
        <f t="shared" si="3"/>
        <v>96000</v>
      </c>
      <c r="N34" s="91" t="s">
        <v>107</v>
      </c>
      <c r="O34" s="160"/>
    </row>
    <row r="35" spans="1:15" s="72" customFormat="1" ht="56.25">
      <c r="A35" s="65">
        <v>32</v>
      </c>
      <c r="B35" s="78" t="s">
        <v>19</v>
      </c>
      <c r="C35" s="78">
        <v>10947</v>
      </c>
      <c r="D35" s="67" t="s">
        <v>20</v>
      </c>
      <c r="E35" s="96">
        <v>3595</v>
      </c>
      <c r="F35" s="80" t="s">
        <v>55</v>
      </c>
      <c r="G35" s="81" t="s">
        <v>119</v>
      </c>
      <c r="H35" s="97" t="s">
        <v>79</v>
      </c>
      <c r="I35" s="83">
        <v>340</v>
      </c>
      <c r="J35" s="83">
        <v>150</v>
      </c>
      <c r="K35" s="70">
        <f t="shared" si="2"/>
        <v>51000</v>
      </c>
      <c r="L35" s="119">
        <v>0</v>
      </c>
      <c r="M35" s="70">
        <f t="shared" si="3"/>
        <v>51000</v>
      </c>
      <c r="N35" s="91" t="s">
        <v>120</v>
      </c>
      <c r="O35" s="160"/>
    </row>
    <row r="36" spans="1:15" ht="56.25">
      <c r="A36" s="65">
        <v>33</v>
      </c>
      <c r="B36" s="78" t="s">
        <v>19</v>
      </c>
      <c r="C36" s="78">
        <v>10947</v>
      </c>
      <c r="D36" s="67" t="s">
        <v>20</v>
      </c>
      <c r="E36" s="96">
        <v>3591</v>
      </c>
      <c r="F36" s="80" t="s">
        <v>59</v>
      </c>
      <c r="G36" s="81" t="s">
        <v>121</v>
      </c>
      <c r="H36" s="124" t="s">
        <v>122</v>
      </c>
      <c r="I36" s="98">
        <v>100</v>
      </c>
      <c r="J36" s="83">
        <v>980</v>
      </c>
      <c r="K36" s="70">
        <f t="shared" si="2"/>
        <v>98000</v>
      </c>
      <c r="L36" s="99">
        <v>0</v>
      </c>
      <c r="M36" s="70">
        <f t="shared" si="3"/>
        <v>98000</v>
      </c>
      <c r="N36" s="81" t="s">
        <v>123</v>
      </c>
      <c r="O36" s="160"/>
    </row>
    <row r="37" spans="1:15" ht="56.25">
      <c r="A37" s="65">
        <v>35</v>
      </c>
      <c r="B37" s="78" t="s">
        <v>19</v>
      </c>
      <c r="C37" s="78">
        <v>10947</v>
      </c>
      <c r="D37" s="67" t="s">
        <v>20</v>
      </c>
      <c r="E37" s="96">
        <v>3591</v>
      </c>
      <c r="F37" s="80" t="s">
        <v>59</v>
      </c>
      <c r="G37" s="81" t="s">
        <v>125</v>
      </c>
      <c r="H37" s="80" t="s">
        <v>126</v>
      </c>
      <c r="I37" s="98">
        <v>1</v>
      </c>
      <c r="J37" s="83">
        <v>60000</v>
      </c>
      <c r="K37" s="70">
        <f t="shared" si="2"/>
        <v>60000</v>
      </c>
      <c r="L37" s="99">
        <v>0</v>
      </c>
      <c r="M37" s="70">
        <f t="shared" si="3"/>
        <v>60000</v>
      </c>
      <c r="N37" s="91" t="s">
        <v>114</v>
      </c>
      <c r="O37" s="160"/>
    </row>
    <row r="38" spans="1:15" ht="56.25">
      <c r="A38" s="65">
        <v>36</v>
      </c>
      <c r="B38" s="78" t="s">
        <v>19</v>
      </c>
      <c r="C38" s="78">
        <v>10947</v>
      </c>
      <c r="D38" s="67" t="s">
        <v>20</v>
      </c>
      <c r="E38" s="96">
        <v>3591</v>
      </c>
      <c r="F38" s="80" t="s">
        <v>59</v>
      </c>
      <c r="G38" s="81" t="s">
        <v>119</v>
      </c>
      <c r="H38" s="97" t="s">
        <v>79</v>
      </c>
      <c r="I38" s="98">
        <v>176</v>
      </c>
      <c r="J38" s="83">
        <v>150</v>
      </c>
      <c r="K38" s="70">
        <f t="shared" si="2"/>
        <v>26400</v>
      </c>
      <c r="L38" s="99">
        <v>0</v>
      </c>
      <c r="M38" s="70">
        <f t="shared" si="3"/>
        <v>26400</v>
      </c>
      <c r="N38" s="91" t="s">
        <v>120</v>
      </c>
      <c r="O38" s="160"/>
    </row>
    <row r="39" spans="1:15" s="92" customFormat="1" ht="45.75" customHeight="1">
      <c r="A39" s="65">
        <v>38</v>
      </c>
      <c r="B39" s="78" t="s">
        <v>19</v>
      </c>
      <c r="C39" s="78">
        <v>10947</v>
      </c>
      <c r="D39" s="67" t="s">
        <v>20</v>
      </c>
      <c r="E39" s="79" t="s">
        <v>49</v>
      </c>
      <c r="F39" s="80" t="s">
        <v>50</v>
      </c>
      <c r="G39" s="81" t="s">
        <v>130</v>
      </c>
      <c r="H39" s="80" t="s">
        <v>62</v>
      </c>
      <c r="I39" s="83">
        <v>1</v>
      </c>
      <c r="J39" s="83">
        <v>127500</v>
      </c>
      <c r="K39" s="70">
        <f t="shared" si="2"/>
        <v>127500</v>
      </c>
      <c r="L39" s="83">
        <v>0</v>
      </c>
      <c r="M39" s="70">
        <f t="shared" si="3"/>
        <v>127500</v>
      </c>
      <c r="N39" s="91" t="s">
        <v>131</v>
      </c>
      <c r="O39" s="165"/>
    </row>
    <row r="40" spans="1:15" s="72" customFormat="1" ht="30.75" customHeight="1">
      <c r="A40" s="65">
        <v>39</v>
      </c>
      <c r="B40" s="66" t="s">
        <v>19</v>
      </c>
      <c r="C40" s="66">
        <v>10947</v>
      </c>
      <c r="D40" s="67" t="s">
        <v>20</v>
      </c>
      <c r="E40" s="68" t="s">
        <v>60</v>
      </c>
      <c r="F40" s="69" t="s">
        <v>61</v>
      </c>
      <c r="G40" s="69" t="s">
        <v>70</v>
      </c>
      <c r="H40" s="69" t="s">
        <v>71</v>
      </c>
      <c r="I40" s="66">
        <v>1</v>
      </c>
      <c r="J40" s="70">
        <v>202683.63</v>
      </c>
      <c r="K40" s="70">
        <f>I40*J40</f>
        <v>202683.63</v>
      </c>
      <c r="L40" s="70">
        <v>0</v>
      </c>
      <c r="M40" s="70">
        <f>K40+L40</f>
        <v>202683.63</v>
      </c>
      <c r="N40" s="71" t="s">
        <v>72</v>
      </c>
      <c r="O40" s="160"/>
    </row>
    <row r="41" spans="1:15" s="92" customFormat="1" ht="46.5" customHeight="1">
      <c r="A41" s="139">
        <v>40</v>
      </c>
      <c r="B41" s="78" t="s">
        <v>19</v>
      </c>
      <c r="C41" s="78">
        <v>10947</v>
      </c>
      <c r="D41" s="67" t="s">
        <v>20</v>
      </c>
      <c r="E41" s="79" t="s">
        <v>49</v>
      </c>
      <c r="F41" s="80" t="s">
        <v>50</v>
      </c>
      <c r="G41" s="81" t="s">
        <v>73</v>
      </c>
      <c r="H41" s="80" t="s">
        <v>74</v>
      </c>
      <c r="I41" s="83">
        <v>1</v>
      </c>
      <c r="J41" s="83">
        <v>120000</v>
      </c>
      <c r="K41" s="70">
        <f t="shared" ref="K41:K66" si="4">I41*J41</f>
        <v>120000</v>
      </c>
      <c r="L41" s="83">
        <v>0</v>
      </c>
      <c r="M41" s="70">
        <f t="shared" ref="M41:M66" si="5">K41+L41</f>
        <v>120000</v>
      </c>
      <c r="N41" s="91" t="s">
        <v>75</v>
      </c>
      <c r="O41" s="165"/>
    </row>
    <row r="42" spans="1:15" s="86" customFormat="1" ht="33" customHeight="1">
      <c r="A42" s="65">
        <v>41</v>
      </c>
      <c r="B42" s="78" t="s">
        <v>19</v>
      </c>
      <c r="C42" s="78">
        <v>10947</v>
      </c>
      <c r="D42" s="67" t="s">
        <v>20</v>
      </c>
      <c r="E42" s="79" t="s">
        <v>63</v>
      </c>
      <c r="F42" s="80" t="s">
        <v>64</v>
      </c>
      <c r="G42" s="81" t="s">
        <v>76</v>
      </c>
      <c r="H42" s="82" t="s">
        <v>65</v>
      </c>
      <c r="I42" s="83">
        <v>1</v>
      </c>
      <c r="J42" s="84">
        <v>120000</v>
      </c>
      <c r="K42" s="70">
        <f t="shared" si="4"/>
        <v>120000</v>
      </c>
      <c r="L42" s="85"/>
      <c r="M42" s="70">
        <f t="shared" si="5"/>
        <v>120000</v>
      </c>
      <c r="N42" s="81" t="s">
        <v>77</v>
      </c>
      <c r="O42" s="162"/>
    </row>
    <row r="43" spans="1:15" ht="33" customHeight="1">
      <c r="A43" s="65">
        <v>42</v>
      </c>
      <c r="B43" s="78" t="s">
        <v>19</v>
      </c>
      <c r="C43" s="78">
        <v>10947</v>
      </c>
      <c r="D43" s="67" t="s">
        <v>20</v>
      </c>
      <c r="E43" s="96">
        <v>3591</v>
      </c>
      <c r="F43" s="80" t="s">
        <v>59</v>
      </c>
      <c r="G43" s="81" t="s">
        <v>78</v>
      </c>
      <c r="H43" s="97" t="s">
        <v>79</v>
      </c>
      <c r="I43" s="98">
        <v>1</v>
      </c>
      <c r="J43" s="83">
        <v>60000</v>
      </c>
      <c r="K43" s="70">
        <f t="shared" si="4"/>
        <v>60000</v>
      </c>
      <c r="L43" s="99">
        <v>0</v>
      </c>
      <c r="M43" s="70">
        <f t="shared" si="5"/>
        <v>60000</v>
      </c>
      <c r="N43" s="81" t="s">
        <v>80</v>
      </c>
      <c r="O43" s="160"/>
    </row>
    <row r="44" spans="1:15" s="198" customFormat="1" ht="91.5" customHeight="1">
      <c r="A44" s="189">
        <v>43</v>
      </c>
      <c r="B44" s="190" t="s">
        <v>19</v>
      </c>
      <c r="C44" s="190">
        <v>10947</v>
      </c>
      <c r="D44" s="191" t="s">
        <v>20</v>
      </c>
      <c r="E44" s="192" t="s">
        <v>68</v>
      </c>
      <c r="F44" s="191" t="s">
        <v>69</v>
      </c>
      <c r="G44" s="193" t="s">
        <v>164</v>
      </c>
      <c r="H44" s="191" t="s">
        <v>82</v>
      </c>
      <c r="I44" s="194">
        <v>1</v>
      </c>
      <c r="J44" s="194">
        <v>503000</v>
      </c>
      <c r="K44" s="195">
        <f t="shared" si="4"/>
        <v>503000</v>
      </c>
      <c r="L44" s="194"/>
      <c r="M44" s="195">
        <f t="shared" si="5"/>
        <v>503000</v>
      </c>
      <c r="N44" s="196" t="s">
        <v>83</v>
      </c>
      <c r="O44" s="197"/>
    </row>
    <row r="45" spans="1:15" s="92" customFormat="1" ht="19.5" customHeight="1">
      <c r="A45" s="65">
        <v>44</v>
      </c>
      <c r="B45" s="78" t="s">
        <v>19</v>
      </c>
      <c r="C45" s="78">
        <v>14851</v>
      </c>
      <c r="D45" s="67" t="s">
        <v>20</v>
      </c>
      <c r="E45" s="79" t="s">
        <v>84</v>
      </c>
      <c r="F45" s="80" t="s">
        <v>53</v>
      </c>
      <c r="G45" s="104" t="s">
        <v>85</v>
      </c>
      <c r="H45" s="105" t="s">
        <v>54</v>
      </c>
      <c r="I45" s="83">
        <v>1</v>
      </c>
      <c r="J45" s="83">
        <v>250000</v>
      </c>
      <c r="K45" s="70">
        <f t="shared" si="4"/>
        <v>250000</v>
      </c>
      <c r="L45" s="83"/>
      <c r="M45" s="70">
        <f t="shared" si="5"/>
        <v>250000</v>
      </c>
      <c r="N45" s="81" t="s">
        <v>86</v>
      </c>
      <c r="O45" s="164"/>
    </row>
    <row r="46" spans="1:15" s="92" customFormat="1" ht="23.25" customHeight="1">
      <c r="A46" s="65">
        <v>45</v>
      </c>
      <c r="B46" s="78" t="s">
        <v>19</v>
      </c>
      <c r="C46" s="78">
        <v>10947</v>
      </c>
      <c r="D46" s="67" t="s">
        <v>20</v>
      </c>
      <c r="E46" s="79" t="s">
        <v>49</v>
      </c>
      <c r="F46" s="80" t="s">
        <v>50</v>
      </c>
      <c r="G46" s="81" t="s">
        <v>87</v>
      </c>
      <c r="H46" s="80" t="s">
        <v>62</v>
      </c>
      <c r="I46" s="83">
        <v>1</v>
      </c>
      <c r="J46" s="83">
        <v>165000</v>
      </c>
      <c r="K46" s="70">
        <f t="shared" si="4"/>
        <v>165000</v>
      </c>
      <c r="L46" s="83">
        <v>0</v>
      </c>
      <c r="M46" s="70">
        <f t="shared" si="5"/>
        <v>165000</v>
      </c>
      <c r="N46" s="81" t="s">
        <v>88</v>
      </c>
      <c r="O46" s="165"/>
    </row>
    <row r="47" spans="1:15" s="92" customFormat="1" ht="37.5" customHeight="1">
      <c r="A47" s="139">
        <v>46</v>
      </c>
      <c r="B47" s="66" t="s">
        <v>19</v>
      </c>
      <c r="C47" s="66">
        <v>10947</v>
      </c>
      <c r="D47" s="67" t="s">
        <v>20</v>
      </c>
      <c r="E47" s="110" t="s">
        <v>51</v>
      </c>
      <c r="F47" s="71" t="s">
        <v>52</v>
      </c>
      <c r="G47" s="69" t="s">
        <v>89</v>
      </c>
      <c r="H47" s="71" t="s">
        <v>62</v>
      </c>
      <c r="I47" s="111">
        <v>1</v>
      </c>
      <c r="J47" s="111">
        <v>80000</v>
      </c>
      <c r="K47" s="70">
        <f t="shared" si="4"/>
        <v>80000</v>
      </c>
      <c r="L47" s="111"/>
      <c r="M47" s="70">
        <f t="shared" si="5"/>
        <v>80000</v>
      </c>
      <c r="N47" s="69" t="s">
        <v>90</v>
      </c>
      <c r="O47" s="166"/>
    </row>
    <row r="48" spans="1:15" s="92" customFormat="1" ht="18" customHeight="1">
      <c r="A48" s="65">
        <v>47</v>
      </c>
      <c r="B48" s="66" t="s">
        <v>19</v>
      </c>
      <c r="C48" s="66">
        <v>10947</v>
      </c>
      <c r="D48" s="67" t="s">
        <v>20</v>
      </c>
      <c r="E48" s="110" t="s">
        <v>51</v>
      </c>
      <c r="F48" s="71" t="s">
        <v>52</v>
      </c>
      <c r="G48" s="69" t="s">
        <v>91</v>
      </c>
      <c r="H48" s="71" t="s">
        <v>62</v>
      </c>
      <c r="I48" s="111">
        <v>1</v>
      </c>
      <c r="J48" s="111">
        <v>76300</v>
      </c>
      <c r="K48" s="70">
        <f t="shared" si="4"/>
        <v>76300</v>
      </c>
      <c r="L48" s="111"/>
      <c r="M48" s="70">
        <f t="shared" si="5"/>
        <v>76300</v>
      </c>
      <c r="N48" s="69" t="s">
        <v>92</v>
      </c>
      <c r="O48" s="166"/>
    </row>
    <row r="49" spans="1:15" s="92" customFormat="1" ht="24.75" customHeight="1">
      <c r="A49" s="65">
        <v>48</v>
      </c>
      <c r="B49" s="66" t="s">
        <v>19</v>
      </c>
      <c r="C49" s="66">
        <v>10947</v>
      </c>
      <c r="D49" s="67" t="s">
        <v>20</v>
      </c>
      <c r="E49" s="110" t="s">
        <v>51</v>
      </c>
      <c r="F49" s="71" t="s">
        <v>52</v>
      </c>
      <c r="G49" s="69" t="s">
        <v>93</v>
      </c>
      <c r="H49" s="71" t="s">
        <v>74</v>
      </c>
      <c r="I49" s="111">
        <v>1</v>
      </c>
      <c r="J49" s="116">
        <v>120000</v>
      </c>
      <c r="K49" s="70">
        <f t="shared" si="4"/>
        <v>120000</v>
      </c>
      <c r="L49" s="111">
        <v>0</v>
      </c>
      <c r="M49" s="70">
        <f t="shared" si="5"/>
        <v>120000</v>
      </c>
      <c r="N49" s="117" t="s">
        <v>94</v>
      </c>
      <c r="O49" s="166"/>
    </row>
    <row r="50" spans="1:15" s="92" customFormat="1" ht="21.75" customHeight="1">
      <c r="A50" s="139">
        <v>49</v>
      </c>
      <c r="B50" s="66" t="s">
        <v>19</v>
      </c>
      <c r="C50" s="66">
        <v>10947</v>
      </c>
      <c r="D50" s="67" t="s">
        <v>20</v>
      </c>
      <c r="E50" s="110" t="s">
        <v>51</v>
      </c>
      <c r="F50" s="71" t="s">
        <v>52</v>
      </c>
      <c r="G50" s="69" t="s">
        <v>95</v>
      </c>
      <c r="H50" s="71" t="s">
        <v>62</v>
      </c>
      <c r="I50" s="111">
        <v>1</v>
      </c>
      <c r="J50" s="111">
        <v>185000</v>
      </c>
      <c r="K50" s="70">
        <f t="shared" si="4"/>
        <v>185000</v>
      </c>
      <c r="L50" s="111">
        <v>0</v>
      </c>
      <c r="M50" s="70">
        <f t="shared" si="5"/>
        <v>185000</v>
      </c>
      <c r="N50" s="69" t="s">
        <v>96</v>
      </c>
      <c r="O50" s="166"/>
    </row>
    <row r="51" spans="1:15" s="92" customFormat="1" ht="17.25" customHeight="1">
      <c r="A51" s="65">
        <v>50</v>
      </c>
      <c r="B51" s="66" t="s">
        <v>19</v>
      </c>
      <c r="C51" s="66">
        <v>10947</v>
      </c>
      <c r="D51" s="67" t="s">
        <v>20</v>
      </c>
      <c r="E51" s="110" t="s">
        <v>51</v>
      </c>
      <c r="F51" s="71" t="s">
        <v>52</v>
      </c>
      <c r="G51" s="69" t="s">
        <v>97</v>
      </c>
      <c r="H51" s="71" t="s">
        <v>62</v>
      </c>
      <c r="I51" s="111">
        <v>1</v>
      </c>
      <c r="J51" s="111">
        <v>95000</v>
      </c>
      <c r="K51" s="70">
        <f t="shared" si="4"/>
        <v>95000</v>
      </c>
      <c r="L51" s="111">
        <v>0</v>
      </c>
      <c r="M51" s="70">
        <f t="shared" si="5"/>
        <v>95000</v>
      </c>
      <c r="N51" s="117" t="s">
        <v>98</v>
      </c>
      <c r="O51" s="166"/>
    </row>
    <row r="52" spans="1:15" s="72" customFormat="1" ht="18" customHeight="1">
      <c r="A52" s="65">
        <v>51</v>
      </c>
      <c r="B52" s="78" t="s">
        <v>19</v>
      </c>
      <c r="C52" s="78">
        <v>10947</v>
      </c>
      <c r="D52" s="67" t="s">
        <v>20</v>
      </c>
      <c r="E52" s="96">
        <v>3595</v>
      </c>
      <c r="F52" s="80" t="s">
        <v>55</v>
      </c>
      <c r="G52" s="81" t="s">
        <v>99</v>
      </c>
      <c r="H52" s="118" t="s">
        <v>100</v>
      </c>
      <c r="I52" s="83">
        <v>12</v>
      </c>
      <c r="J52" s="83">
        <v>6666</v>
      </c>
      <c r="K52" s="70">
        <f t="shared" si="4"/>
        <v>79992</v>
      </c>
      <c r="L52" s="119">
        <v>0</v>
      </c>
      <c r="M52" s="70">
        <f t="shared" si="5"/>
        <v>79992</v>
      </c>
      <c r="N52" s="81" t="s">
        <v>86</v>
      </c>
      <c r="O52" s="160"/>
    </row>
    <row r="53" spans="1:15" s="92" customFormat="1" ht="21.75" customHeight="1">
      <c r="A53" s="139">
        <v>52</v>
      </c>
      <c r="B53" s="78" t="s">
        <v>19</v>
      </c>
      <c r="C53" s="78">
        <v>10947</v>
      </c>
      <c r="D53" s="67" t="s">
        <v>20</v>
      </c>
      <c r="E53" s="96" t="s">
        <v>56</v>
      </c>
      <c r="F53" s="80" t="s">
        <v>57</v>
      </c>
      <c r="G53" s="104" t="s">
        <v>85</v>
      </c>
      <c r="H53" s="80"/>
      <c r="I53" s="83">
        <v>1</v>
      </c>
      <c r="J53" s="83">
        <v>241000</v>
      </c>
      <c r="K53" s="70">
        <f t="shared" si="4"/>
        <v>241000</v>
      </c>
      <c r="L53" s="83"/>
      <c r="M53" s="70">
        <f t="shared" si="5"/>
        <v>241000</v>
      </c>
      <c r="N53" s="81" t="s">
        <v>86</v>
      </c>
      <c r="O53" s="165"/>
    </row>
    <row r="54" spans="1:15" s="92" customFormat="1" ht="55.5" customHeight="1">
      <c r="A54" s="65">
        <v>53</v>
      </c>
      <c r="B54" s="66" t="s">
        <v>19</v>
      </c>
      <c r="C54" s="66">
        <v>10947</v>
      </c>
      <c r="D54" s="67" t="s">
        <v>20</v>
      </c>
      <c r="E54" s="110" t="s">
        <v>51</v>
      </c>
      <c r="F54" s="71" t="s">
        <v>52</v>
      </c>
      <c r="G54" s="117" t="s">
        <v>101</v>
      </c>
      <c r="H54" s="117" t="s">
        <v>102</v>
      </c>
      <c r="I54" s="111">
        <v>1</v>
      </c>
      <c r="J54" s="120">
        <v>76300</v>
      </c>
      <c r="K54" s="70">
        <f t="shared" si="4"/>
        <v>76300</v>
      </c>
      <c r="L54" s="121"/>
      <c r="M54" s="70">
        <f t="shared" si="5"/>
        <v>76300</v>
      </c>
      <c r="N54" s="117" t="s">
        <v>103</v>
      </c>
      <c r="O54" s="166"/>
    </row>
    <row r="55" spans="1:15" s="92" customFormat="1" ht="24.75" customHeight="1">
      <c r="A55" s="65">
        <v>54</v>
      </c>
      <c r="B55" s="78" t="s">
        <v>19</v>
      </c>
      <c r="C55" s="78">
        <v>10947</v>
      </c>
      <c r="D55" s="67" t="s">
        <v>20</v>
      </c>
      <c r="E55" s="96" t="s">
        <v>56</v>
      </c>
      <c r="F55" s="80" t="s">
        <v>104</v>
      </c>
      <c r="G55" s="81" t="s">
        <v>105</v>
      </c>
      <c r="H55" s="80" t="s">
        <v>106</v>
      </c>
      <c r="I55" s="83">
        <v>1</v>
      </c>
      <c r="J55" s="83">
        <v>96000</v>
      </c>
      <c r="K55" s="70">
        <f t="shared" si="4"/>
        <v>96000</v>
      </c>
      <c r="L55" s="83"/>
      <c r="M55" s="70">
        <f t="shared" si="5"/>
        <v>96000</v>
      </c>
      <c r="N55" s="91" t="s">
        <v>107</v>
      </c>
      <c r="O55" s="165"/>
    </row>
    <row r="56" spans="1:15" s="92" customFormat="1" ht="75" customHeight="1">
      <c r="A56" s="139">
        <v>55</v>
      </c>
      <c r="B56" s="78" t="s">
        <v>19</v>
      </c>
      <c r="C56" s="78">
        <v>10947</v>
      </c>
      <c r="D56" s="67" t="s">
        <v>20</v>
      </c>
      <c r="E56" s="79" t="s">
        <v>68</v>
      </c>
      <c r="F56" s="80" t="s">
        <v>69</v>
      </c>
      <c r="G56" s="71" t="s">
        <v>108</v>
      </c>
      <c r="H56" s="80" t="s">
        <v>62</v>
      </c>
      <c r="I56" s="83">
        <v>1</v>
      </c>
      <c r="J56" s="83">
        <v>250000</v>
      </c>
      <c r="K56" s="70">
        <f t="shared" si="4"/>
        <v>250000</v>
      </c>
      <c r="L56" s="83">
        <v>0</v>
      </c>
      <c r="M56" s="70">
        <f t="shared" si="5"/>
        <v>250000</v>
      </c>
      <c r="N56" s="91" t="s">
        <v>109</v>
      </c>
      <c r="O56" s="165"/>
    </row>
    <row r="57" spans="1:15" s="92" customFormat="1" ht="30.75" customHeight="1">
      <c r="A57" s="65">
        <v>56</v>
      </c>
      <c r="B57" s="66" t="s">
        <v>19</v>
      </c>
      <c r="C57" s="66">
        <v>10947</v>
      </c>
      <c r="D57" s="67" t="s">
        <v>20</v>
      </c>
      <c r="E57" s="110" t="s">
        <v>51</v>
      </c>
      <c r="F57" s="71" t="s">
        <v>52</v>
      </c>
      <c r="G57" s="122" t="s">
        <v>110</v>
      </c>
      <c r="H57" s="71" t="s">
        <v>62</v>
      </c>
      <c r="I57" s="111">
        <v>1</v>
      </c>
      <c r="J57" s="111">
        <v>60000</v>
      </c>
      <c r="K57" s="70">
        <f t="shared" si="4"/>
        <v>60000</v>
      </c>
      <c r="L57" s="111">
        <v>0</v>
      </c>
      <c r="M57" s="70">
        <f t="shared" si="5"/>
        <v>60000</v>
      </c>
      <c r="N57" s="69" t="s">
        <v>111</v>
      </c>
      <c r="O57" s="166"/>
    </row>
    <row r="58" spans="1:15" s="92" customFormat="1" ht="28.5" customHeight="1">
      <c r="A58" s="65">
        <v>57</v>
      </c>
      <c r="B58" s="78" t="s">
        <v>19</v>
      </c>
      <c r="C58" s="78">
        <v>14851</v>
      </c>
      <c r="D58" s="67" t="s">
        <v>20</v>
      </c>
      <c r="E58" s="79" t="s">
        <v>84</v>
      </c>
      <c r="F58" s="80" t="s">
        <v>53</v>
      </c>
      <c r="G58" s="104" t="s">
        <v>110</v>
      </c>
      <c r="H58" s="80" t="s">
        <v>112</v>
      </c>
      <c r="I58" s="123" t="s">
        <v>113</v>
      </c>
      <c r="J58" s="98">
        <v>80000</v>
      </c>
      <c r="K58" s="70">
        <f t="shared" si="4"/>
        <v>80000</v>
      </c>
      <c r="L58" s="83"/>
      <c r="M58" s="70">
        <f t="shared" si="5"/>
        <v>80000</v>
      </c>
      <c r="N58" s="81" t="s">
        <v>114</v>
      </c>
      <c r="O58" s="165"/>
    </row>
    <row r="59" spans="1:15" s="92" customFormat="1" ht="22.5" customHeight="1">
      <c r="A59" s="139">
        <v>58</v>
      </c>
      <c r="B59" s="78" t="s">
        <v>19</v>
      </c>
      <c r="C59" s="78">
        <v>10947</v>
      </c>
      <c r="D59" s="67" t="s">
        <v>20</v>
      </c>
      <c r="E59" s="96" t="s">
        <v>56</v>
      </c>
      <c r="F59" s="80" t="s">
        <v>57</v>
      </c>
      <c r="G59" s="81" t="s">
        <v>115</v>
      </c>
      <c r="H59" s="80" t="s">
        <v>116</v>
      </c>
      <c r="I59" s="83">
        <v>1</v>
      </c>
      <c r="J59" s="83">
        <v>43200</v>
      </c>
      <c r="K59" s="70">
        <f t="shared" si="4"/>
        <v>43200</v>
      </c>
      <c r="L59" s="83"/>
      <c r="M59" s="70">
        <f t="shared" si="5"/>
        <v>43200</v>
      </c>
      <c r="N59" s="91" t="s">
        <v>107</v>
      </c>
      <c r="O59" s="165"/>
    </row>
    <row r="60" spans="1:15" s="72" customFormat="1" ht="24.75" customHeight="1">
      <c r="A60" s="65">
        <v>59</v>
      </c>
      <c r="B60" s="78" t="s">
        <v>19</v>
      </c>
      <c r="C60" s="78">
        <v>10947</v>
      </c>
      <c r="D60" s="67" t="s">
        <v>20</v>
      </c>
      <c r="E60" s="96">
        <v>3595</v>
      </c>
      <c r="F60" s="80" t="s">
        <v>55</v>
      </c>
      <c r="G60" s="81" t="s">
        <v>117</v>
      </c>
      <c r="H60" s="80" t="s">
        <v>118</v>
      </c>
      <c r="I60" s="83">
        <v>480</v>
      </c>
      <c r="J60" s="83">
        <v>200</v>
      </c>
      <c r="K60" s="70">
        <f t="shared" si="4"/>
        <v>96000</v>
      </c>
      <c r="L60" s="119">
        <v>0</v>
      </c>
      <c r="M60" s="70">
        <f t="shared" si="5"/>
        <v>96000</v>
      </c>
      <c r="N60" s="91" t="s">
        <v>107</v>
      </c>
      <c r="O60" s="160"/>
    </row>
    <row r="61" spans="1:15" s="72" customFormat="1" ht="21.75" customHeight="1">
      <c r="A61" s="65">
        <v>60</v>
      </c>
      <c r="B61" s="78" t="s">
        <v>19</v>
      </c>
      <c r="C61" s="78">
        <v>10947</v>
      </c>
      <c r="D61" s="67" t="s">
        <v>20</v>
      </c>
      <c r="E61" s="96">
        <v>3595</v>
      </c>
      <c r="F61" s="80" t="s">
        <v>55</v>
      </c>
      <c r="G61" s="81" t="s">
        <v>119</v>
      </c>
      <c r="H61" s="97" t="s">
        <v>79</v>
      </c>
      <c r="I61" s="83">
        <v>340</v>
      </c>
      <c r="J61" s="83">
        <v>150</v>
      </c>
      <c r="K61" s="70">
        <f t="shared" si="4"/>
        <v>51000</v>
      </c>
      <c r="L61" s="119">
        <v>0</v>
      </c>
      <c r="M61" s="70">
        <f t="shared" si="5"/>
        <v>51000</v>
      </c>
      <c r="N61" s="91" t="s">
        <v>120</v>
      </c>
      <c r="O61" s="160"/>
    </row>
    <row r="62" spans="1:15" ht="56.25">
      <c r="A62" s="139">
        <v>61</v>
      </c>
      <c r="B62" s="78" t="s">
        <v>19</v>
      </c>
      <c r="C62" s="78">
        <v>10947</v>
      </c>
      <c r="D62" s="67" t="s">
        <v>20</v>
      </c>
      <c r="E62" s="96">
        <v>3591</v>
      </c>
      <c r="F62" s="80" t="s">
        <v>59</v>
      </c>
      <c r="G62" s="81" t="s">
        <v>121</v>
      </c>
      <c r="H62" s="124" t="s">
        <v>122</v>
      </c>
      <c r="I62" s="98">
        <v>100</v>
      </c>
      <c r="J62" s="83">
        <v>980</v>
      </c>
      <c r="K62" s="70">
        <f t="shared" si="4"/>
        <v>98000</v>
      </c>
      <c r="L62" s="99">
        <v>0</v>
      </c>
      <c r="M62" s="70">
        <f t="shared" si="5"/>
        <v>98000</v>
      </c>
      <c r="N62" s="81" t="s">
        <v>123</v>
      </c>
      <c r="O62" s="160"/>
    </row>
    <row r="63" spans="1:15" ht="56.25">
      <c r="A63" s="65">
        <v>63</v>
      </c>
      <c r="B63" s="78" t="s">
        <v>19</v>
      </c>
      <c r="C63" s="78">
        <v>10947</v>
      </c>
      <c r="D63" s="67" t="s">
        <v>20</v>
      </c>
      <c r="E63" s="96">
        <v>3591</v>
      </c>
      <c r="F63" s="80" t="s">
        <v>59</v>
      </c>
      <c r="G63" s="81" t="s">
        <v>125</v>
      </c>
      <c r="H63" s="80" t="s">
        <v>126</v>
      </c>
      <c r="I63" s="98">
        <v>1</v>
      </c>
      <c r="J63" s="83">
        <v>60000</v>
      </c>
      <c r="K63" s="70">
        <f t="shared" si="4"/>
        <v>60000</v>
      </c>
      <c r="L63" s="99">
        <v>0</v>
      </c>
      <c r="M63" s="70">
        <f t="shared" si="5"/>
        <v>60000</v>
      </c>
      <c r="N63" s="91" t="s">
        <v>114</v>
      </c>
      <c r="O63" s="160"/>
    </row>
    <row r="64" spans="1:15" ht="56.25">
      <c r="A64" s="139">
        <v>64</v>
      </c>
      <c r="B64" s="78" t="s">
        <v>19</v>
      </c>
      <c r="C64" s="78">
        <v>10947</v>
      </c>
      <c r="D64" s="67" t="s">
        <v>20</v>
      </c>
      <c r="E64" s="96">
        <v>3591</v>
      </c>
      <c r="F64" s="80" t="s">
        <v>59</v>
      </c>
      <c r="G64" s="81" t="s">
        <v>119</v>
      </c>
      <c r="H64" s="97" t="s">
        <v>79</v>
      </c>
      <c r="I64" s="98">
        <v>176</v>
      </c>
      <c r="J64" s="83">
        <v>150</v>
      </c>
      <c r="K64" s="70">
        <f t="shared" si="4"/>
        <v>26400</v>
      </c>
      <c r="L64" s="99">
        <v>0</v>
      </c>
      <c r="M64" s="70">
        <f t="shared" si="5"/>
        <v>26400</v>
      </c>
      <c r="N64" s="91" t="s">
        <v>120</v>
      </c>
      <c r="O64" s="160"/>
    </row>
    <row r="65" spans="1:15" s="92" customFormat="1" ht="56.25">
      <c r="A65" s="65">
        <v>65</v>
      </c>
      <c r="B65" s="78" t="s">
        <v>19</v>
      </c>
      <c r="C65" s="78">
        <v>10947</v>
      </c>
      <c r="D65" s="67" t="s">
        <v>20</v>
      </c>
      <c r="E65" s="79" t="s">
        <v>66</v>
      </c>
      <c r="F65" s="80" t="s">
        <v>67</v>
      </c>
      <c r="G65" s="69" t="s">
        <v>127</v>
      </c>
      <c r="H65" s="80" t="s">
        <v>128</v>
      </c>
      <c r="I65" s="83">
        <v>1</v>
      </c>
      <c r="J65" s="83">
        <v>168200</v>
      </c>
      <c r="K65" s="70">
        <f t="shared" si="4"/>
        <v>168200</v>
      </c>
      <c r="L65" s="83">
        <v>0</v>
      </c>
      <c r="M65" s="70">
        <f t="shared" si="5"/>
        <v>168200</v>
      </c>
      <c r="N65" s="91" t="s">
        <v>129</v>
      </c>
      <c r="O65" s="165"/>
    </row>
    <row r="66" spans="1:15" s="92" customFormat="1" ht="37.5">
      <c r="A66" s="65">
        <v>66</v>
      </c>
      <c r="B66" s="78" t="s">
        <v>19</v>
      </c>
      <c r="C66" s="78">
        <v>10947</v>
      </c>
      <c r="D66" s="67" t="s">
        <v>20</v>
      </c>
      <c r="E66" s="79" t="s">
        <v>49</v>
      </c>
      <c r="F66" s="80" t="s">
        <v>50</v>
      </c>
      <c r="G66" s="81" t="s">
        <v>130</v>
      </c>
      <c r="H66" s="80" t="s">
        <v>62</v>
      </c>
      <c r="I66" s="83">
        <v>1</v>
      </c>
      <c r="J66" s="83">
        <v>127500</v>
      </c>
      <c r="K66" s="70">
        <f t="shared" si="4"/>
        <v>127500</v>
      </c>
      <c r="L66" s="83">
        <v>0</v>
      </c>
      <c r="M66" s="70">
        <f t="shared" si="5"/>
        <v>127500</v>
      </c>
      <c r="N66" s="91" t="s">
        <v>131</v>
      </c>
      <c r="O66" s="165"/>
    </row>
    <row r="67" spans="1:15" ht="20.25" customHeight="1">
      <c r="A67" s="125"/>
      <c r="B67" s="126"/>
      <c r="C67" s="127"/>
      <c r="D67" s="128"/>
      <c r="E67" s="126"/>
      <c r="F67" s="129"/>
      <c r="G67" s="130" t="s">
        <v>3</v>
      </c>
      <c r="H67" s="129"/>
      <c r="I67" s="126"/>
      <c r="J67" s="131"/>
      <c r="K67" s="132">
        <f>SUM(K7:K66)</f>
        <v>8795217.629999999</v>
      </c>
      <c r="L67" s="132"/>
      <c r="M67" s="132">
        <f>SUM(M7:M66)</f>
        <v>8795217.629999999</v>
      </c>
      <c r="N67" s="133"/>
    </row>
    <row r="68" spans="1:15" ht="7.5" customHeight="1"/>
    <row r="69" spans="1:15" ht="55.5" customHeight="1">
      <c r="A69" s="177" t="s">
        <v>15</v>
      </c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5" ht="34.5" customHeight="1">
      <c r="A70" s="135"/>
      <c r="B70" s="135"/>
      <c r="C70" s="136"/>
      <c r="D70" s="135"/>
      <c r="E70" s="135"/>
      <c r="F70" s="135"/>
      <c r="G70" s="135"/>
      <c r="H70" s="135"/>
      <c r="I70" s="135"/>
      <c r="J70" s="137"/>
      <c r="K70" s="137"/>
      <c r="L70" s="137"/>
      <c r="M70" s="137"/>
    </row>
    <row r="71" spans="1:15">
      <c r="J71" s="138" t="s">
        <v>14</v>
      </c>
    </row>
    <row r="72" spans="1:15">
      <c r="J72" s="138"/>
    </row>
    <row r="73" spans="1:15">
      <c r="J73" s="138" t="s">
        <v>149</v>
      </c>
    </row>
    <row r="74" spans="1:15">
      <c r="J74" s="138"/>
    </row>
    <row r="75" spans="1:15">
      <c r="J75" s="138" t="s">
        <v>148</v>
      </c>
    </row>
    <row r="76" spans="1:15">
      <c r="J76" s="138"/>
    </row>
    <row r="77" spans="1:15">
      <c r="J77" s="138" t="s">
        <v>150</v>
      </c>
    </row>
    <row r="78" spans="1:15">
      <c r="J78" s="46"/>
    </row>
  </sheetData>
  <autoFilter ref="A4:O67" xr:uid="{00000000-0001-0000-0100-000000000000}"/>
  <mergeCells count="3">
    <mergeCell ref="K3:L3"/>
    <mergeCell ref="A69:M69"/>
    <mergeCell ref="A2:G2"/>
  </mergeCells>
  <pageMargins left="0.70866141732283472" right="0.70866141732283472" top="0.74803149606299213" bottom="0.74803149606299213" header="0.31496062992125984" footer="0.31496062992125984"/>
  <pageSetup paperSize="5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6"/>
  <sheetViews>
    <sheetView zoomScale="90" zoomScaleNormal="90" workbookViewId="0">
      <pane xSplit="4" ySplit="4" topLeftCell="E14" activePane="bottomRight" state="frozen"/>
      <selection pane="topRight" activeCell="E1" sqref="E1"/>
      <selection pane="bottomLeft" activeCell="A5" sqref="A5"/>
      <selection pane="bottomRight" activeCell="H14" sqref="H14"/>
    </sheetView>
  </sheetViews>
  <sheetFormatPr defaultColWidth="9" defaultRowHeight="18.75"/>
  <cols>
    <col min="1" max="1" width="5.625" style="8" customWidth="1"/>
    <col min="2" max="2" width="6.75" style="8" customWidth="1"/>
    <col min="3" max="3" width="10.125" style="8" customWidth="1"/>
    <col min="4" max="4" width="9.875" style="134" customWidth="1"/>
    <col min="5" max="5" width="10.625" style="8" customWidth="1"/>
    <col min="6" max="6" width="12" style="59" customWidth="1"/>
    <col min="7" max="7" width="22.5" style="59" customWidth="1"/>
    <col min="8" max="8" width="14.5" style="59" customWidth="1"/>
    <col min="9" max="9" width="9.625" style="8" customWidth="1"/>
    <col min="10" max="10" width="13.875" style="47" customWidth="1"/>
    <col min="11" max="11" width="15" style="47" customWidth="1"/>
    <col min="12" max="12" width="11" style="47" customWidth="1"/>
    <col min="13" max="13" width="14.25" style="47" customWidth="1"/>
    <col min="14" max="14" width="26.5" style="8" customWidth="1"/>
    <col min="15" max="15" width="24.75" style="8" customWidth="1"/>
    <col min="16" max="16384" width="9" style="8"/>
  </cols>
  <sheetData>
    <row r="1" spans="1:15" ht="32.25" customHeight="1">
      <c r="A1" s="8" t="s">
        <v>155</v>
      </c>
    </row>
    <row r="2" spans="1:15">
      <c r="A2" s="179" t="s">
        <v>161</v>
      </c>
      <c r="B2" s="179"/>
      <c r="C2" s="179"/>
      <c r="D2" s="179"/>
      <c r="E2" s="179"/>
      <c r="F2" s="179"/>
      <c r="G2" s="179"/>
    </row>
    <row r="3" spans="1:15" ht="29.25" customHeight="1">
      <c r="A3" s="8" t="s">
        <v>10</v>
      </c>
      <c r="K3" s="175" t="s">
        <v>8</v>
      </c>
      <c r="L3" s="176"/>
    </row>
    <row r="4" spans="1:15" s="53" customFormat="1" ht="100.9" customHeight="1">
      <c r="A4" s="60" t="s">
        <v>0</v>
      </c>
      <c r="B4" s="61" t="s">
        <v>17</v>
      </c>
      <c r="C4" s="60" t="s">
        <v>6</v>
      </c>
      <c r="D4" s="60" t="s">
        <v>7</v>
      </c>
      <c r="E4" s="60" t="s">
        <v>4</v>
      </c>
      <c r="F4" s="60" t="s">
        <v>5</v>
      </c>
      <c r="G4" s="60" t="s">
        <v>1</v>
      </c>
      <c r="H4" s="60" t="s">
        <v>16</v>
      </c>
      <c r="I4" s="60" t="s">
        <v>13</v>
      </c>
      <c r="J4" s="62" t="s">
        <v>2</v>
      </c>
      <c r="K4" s="63" t="s">
        <v>11</v>
      </c>
      <c r="L4" s="63" t="s">
        <v>12</v>
      </c>
      <c r="M4" s="62" t="s">
        <v>9</v>
      </c>
      <c r="N4" s="64" t="s">
        <v>18</v>
      </c>
      <c r="O4" s="167" t="s">
        <v>160</v>
      </c>
    </row>
    <row r="5" spans="1:15" s="106" customFormat="1" ht="72.599999999999994" customHeight="1">
      <c r="A5" s="66">
        <v>1</v>
      </c>
      <c r="B5" s="78" t="s">
        <v>19</v>
      </c>
      <c r="C5" s="78">
        <v>10947</v>
      </c>
      <c r="D5" s="112" t="s">
        <v>20</v>
      </c>
      <c r="E5" s="79" t="s">
        <v>49</v>
      </c>
      <c r="F5" s="80" t="s">
        <v>50</v>
      </c>
      <c r="G5" s="81" t="s">
        <v>132</v>
      </c>
      <c r="H5" s="80" t="s">
        <v>133</v>
      </c>
      <c r="I5" s="66">
        <v>1</v>
      </c>
      <c r="J5" s="83">
        <v>350000</v>
      </c>
      <c r="K5" s="83">
        <f>I5*J5</f>
        <v>350000</v>
      </c>
      <c r="L5" s="83">
        <v>0</v>
      </c>
      <c r="M5" s="83">
        <v>350000</v>
      </c>
      <c r="N5" s="81" t="s">
        <v>134</v>
      </c>
      <c r="O5" s="159"/>
    </row>
    <row r="6" spans="1:15" s="106" customFormat="1" ht="41.1" customHeight="1">
      <c r="A6" s="66">
        <v>2</v>
      </c>
      <c r="B6" s="66" t="s">
        <v>19</v>
      </c>
      <c r="C6" s="66">
        <v>10947</v>
      </c>
      <c r="D6" s="112" t="s">
        <v>20</v>
      </c>
      <c r="E6" s="110" t="s">
        <v>51</v>
      </c>
      <c r="F6" s="69" t="s">
        <v>52</v>
      </c>
      <c r="G6" s="69" t="s">
        <v>135</v>
      </c>
      <c r="H6" s="69" t="s">
        <v>136</v>
      </c>
      <c r="I6" s="66">
        <v>1</v>
      </c>
      <c r="J6" s="70">
        <v>350000</v>
      </c>
      <c r="K6" s="83">
        <f>I6*J6</f>
        <v>350000</v>
      </c>
      <c r="L6" s="83">
        <v>0</v>
      </c>
      <c r="M6" s="111">
        <f>K6</f>
        <v>350000</v>
      </c>
      <c r="N6" s="69" t="s">
        <v>80</v>
      </c>
      <c r="O6" s="168"/>
    </row>
    <row r="7" spans="1:15" s="106" customFormat="1" ht="68.45" customHeight="1">
      <c r="A7" s="66">
        <v>3</v>
      </c>
      <c r="B7" s="66" t="s">
        <v>19</v>
      </c>
      <c r="C7" s="66">
        <v>10947</v>
      </c>
      <c r="D7" s="112" t="s">
        <v>20</v>
      </c>
      <c r="E7" s="66">
        <v>3595</v>
      </c>
      <c r="F7" s="69" t="s">
        <v>55</v>
      </c>
      <c r="G7" s="69" t="s">
        <v>137</v>
      </c>
      <c r="H7" s="69" t="s">
        <v>138</v>
      </c>
      <c r="I7" s="66">
        <v>1</v>
      </c>
      <c r="J7" s="70">
        <v>150000</v>
      </c>
      <c r="K7" s="83">
        <f>I7*J7</f>
        <v>150000</v>
      </c>
      <c r="L7" s="83">
        <v>0</v>
      </c>
      <c r="M7" s="111">
        <v>150000</v>
      </c>
      <c r="N7" s="69" t="s">
        <v>80</v>
      </c>
      <c r="O7" s="168"/>
    </row>
    <row r="8" spans="1:15" s="92" customFormat="1" ht="112.5">
      <c r="A8" s="66">
        <v>4</v>
      </c>
      <c r="B8" s="78" t="s">
        <v>19</v>
      </c>
      <c r="C8" s="78">
        <v>10947</v>
      </c>
      <c r="D8" s="112" t="s">
        <v>20</v>
      </c>
      <c r="E8" s="79" t="s">
        <v>60</v>
      </c>
      <c r="F8" s="80" t="s">
        <v>124</v>
      </c>
      <c r="G8" s="81" t="s">
        <v>139</v>
      </c>
      <c r="H8" s="80" t="s">
        <v>62</v>
      </c>
      <c r="I8" s="98">
        <v>1</v>
      </c>
      <c r="J8" s="83">
        <v>80000</v>
      </c>
      <c r="K8" s="83">
        <v>80000</v>
      </c>
      <c r="L8" s="83">
        <v>0</v>
      </c>
      <c r="M8" s="83">
        <v>80000</v>
      </c>
      <c r="N8" s="81" t="s">
        <v>140</v>
      </c>
      <c r="O8" s="169"/>
    </row>
    <row r="9" spans="1:15" s="106" customFormat="1" ht="56.25">
      <c r="A9" s="66">
        <v>5</v>
      </c>
      <c r="B9" s="66" t="s">
        <v>19</v>
      </c>
      <c r="C9" s="66">
        <v>10947</v>
      </c>
      <c r="D9" s="112" t="s">
        <v>20</v>
      </c>
      <c r="E9" s="110" t="s">
        <v>51</v>
      </c>
      <c r="F9" s="69" t="s">
        <v>52</v>
      </c>
      <c r="G9" s="69" t="s">
        <v>141</v>
      </c>
      <c r="H9" s="69" t="s">
        <v>142</v>
      </c>
      <c r="I9" s="66">
        <v>1</v>
      </c>
      <c r="J9" s="70">
        <v>750000</v>
      </c>
      <c r="K9" s="83">
        <f t="shared" ref="K9:K10" si="0">I9*J9</f>
        <v>750000</v>
      </c>
      <c r="L9" s="83">
        <v>0</v>
      </c>
      <c r="M9" s="111">
        <f>K9+L9</f>
        <v>750000</v>
      </c>
      <c r="N9" s="69" t="s">
        <v>143</v>
      </c>
      <c r="O9" s="168"/>
    </row>
    <row r="10" spans="1:15" s="106" customFormat="1" ht="56.25">
      <c r="A10" s="66">
        <v>6</v>
      </c>
      <c r="B10" s="66" t="s">
        <v>19</v>
      </c>
      <c r="C10" s="66">
        <v>10947</v>
      </c>
      <c r="D10" s="112" t="s">
        <v>20</v>
      </c>
      <c r="E10" s="66">
        <v>3595</v>
      </c>
      <c r="F10" s="69" t="s">
        <v>55</v>
      </c>
      <c r="G10" s="69" t="s">
        <v>144</v>
      </c>
      <c r="H10" s="69" t="s">
        <v>145</v>
      </c>
      <c r="I10" s="66">
        <v>1</v>
      </c>
      <c r="J10" s="70">
        <v>500000</v>
      </c>
      <c r="K10" s="83">
        <f t="shared" si="0"/>
        <v>500000</v>
      </c>
      <c r="L10" s="83">
        <v>0</v>
      </c>
      <c r="M10" s="111">
        <v>500000</v>
      </c>
      <c r="N10" s="69" t="s">
        <v>146</v>
      </c>
      <c r="O10" s="168"/>
    </row>
    <row r="11" spans="1:15" s="153" customFormat="1" ht="131.25">
      <c r="A11" s="66">
        <v>7</v>
      </c>
      <c r="B11" s="150" t="s">
        <v>19</v>
      </c>
      <c r="C11" s="66">
        <v>10947</v>
      </c>
      <c r="D11" s="112" t="s">
        <v>20</v>
      </c>
      <c r="E11" s="151"/>
      <c r="F11" s="82"/>
      <c r="G11" s="107" t="s">
        <v>43</v>
      </c>
      <c r="H11" s="82" t="s">
        <v>44</v>
      </c>
      <c r="I11" s="151">
        <v>1</v>
      </c>
      <c r="J11" s="152">
        <v>130000</v>
      </c>
      <c r="K11" s="70">
        <f t="shared" ref="K11:K12" si="1">I11*J11</f>
        <v>130000</v>
      </c>
      <c r="L11" s="83">
        <v>0</v>
      </c>
      <c r="M11" s="152">
        <f>I11*J11</f>
        <v>130000</v>
      </c>
      <c r="N11" s="82" t="s">
        <v>45</v>
      </c>
      <c r="O11" s="168"/>
    </row>
    <row r="12" spans="1:15" s="153" customFormat="1" ht="93.75">
      <c r="A12" s="66">
        <v>8</v>
      </c>
      <c r="B12" s="150" t="s">
        <v>19</v>
      </c>
      <c r="C12" s="66">
        <v>10947</v>
      </c>
      <c r="D12" s="112" t="s">
        <v>20</v>
      </c>
      <c r="E12" s="151"/>
      <c r="F12" s="82"/>
      <c r="G12" s="82" t="s">
        <v>46</v>
      </c>
      <c r="H12" s="82" t="s">
        <v>47</v>
      </c>
      <c r="I12" s="151">
        <v>1</v>
      </c>
      <c r="J12" s="152">
        <v>480000</v>
      </c>
      <c r="K12" s="70">
        <f t="shared" si="1"/>
        <v>480000</v>
      </c>
      <c r="L12" s="83">
        <v>0</v>
      </c>
      <c r="M12" s="152">
        <v>480000</v>
      </c>
      <c r="N12" s="82" t="s">
        <v>48</v>
      </c>
      <c r="O12" s="168"/>
    </row>
    <row r="13" spans="1:15" s="206" customFormat="1" ht="79.5" customHeight="1">
      <c r="A13" s="203">
        <v>9</v>
      </c>
      <c r="B13" s="203" t="s">
        <v>19</v>
      </c>
      <c r="C13" s="203">
        <v>10948</v>
      </c>
      <c r="D13" s="204" t="s">
        <v>163</v>
      </c>
      <c r="E13" s="197">
        <v>14258</v>
      </c>
      <c r="F13" s="205" t="s">
        <v>69</v>
      </c>
      <c r="G13" s="205" t="s">
        <v>166</v>
      </c>
      <c r="H13" s="205" t="s">
        <v>167</v>
      </c>
      <c r="I13" s="197">
        <v>1</v>
      </c>
      <c r="J13" s="195">
        <v>320000</v>
      </c>
      <c r="K13" s="195">
        <v>320000</v>
      </c>
      <c r="L13" s="194"/>
      <c r="M13" s="195">
        <v>320000</v>
      </c>
      <c r="N13" s="205" t="s">
        <v>165</v>
      </c>
    </row>
    <row r="14" spans="1:15" s="206" customFormat="1" ht="79.5" customHeight="1">
      <c r="A14" s="203">
        <v>10</v>
      </c>
      <c r="B14" s="203" t="s">
        <v>19</v>
      </c>
      <c r="C14" s="203">
        <v>10948</v>
      </c>
      <c r="D14" s="204" t="s">
        <v>163</v>
      </c>
      <c r="E14" s="197">
        <v>14258</v>
      </c>
      <c r="F14" s="205" t="s">
        <v>69</v>
      </c>
      <c r="G14" s="205" t="s">
        <v>166</v>
      </c>
      <c r="H14" s="205" t="s">
        <v>168</v>
      </c>
      <c r="I14" s="197">
        <v>1</v>
      </c>
      <c r="J14" s="195">
        <v>320000</v>
      </c>
      <c r="K14" s="195">
        <v>320000</v>
      </c>
      <c r="L14" s="194"/>
      <c r="M14" s="195">
        <v>320000</v>
      </c>
      <c r="N14" s="205" t="s">
        <v>165</v>
      </c>
    </row>
    <row r="15" spans="1:15" s="206" customFormat="1" ht="70.5" customHeight="1">
      <c r="A15" s="203">
        <v>11</v>
      </c>
      <c r="B15" s="203" t="s">
        <v>19</v>
      </c>
      <c r="C15" s="203">
        <v>10948</v>
      </c>
      <c r="D15" s="204" t="s">
        <v>163</v>
      </c>
      <c r="E15" s="197">
        <v>14258</v>
      </c>
      <c r="F15" s="205" t="s">
        <v>69</v>
      </c>
      <c r="G15" s="196" t="s">
        <v>130</v>
      </c>
      <c r="H15" s="191" t="s">
        <v>62</v>
      </c>
      <c r="I15" s="194">
        <v>1</v>
      </c>
      <c r="J15" s="194">
        <v>127500</v>
      </c>
      <c r="K15" s="195">
        <f t="shared" ref="K15" si="2">I15*J15</f>
        <v>127500</v>
      </c>
      <c r="L15" s="194">
        <v>0</v>
      </c>
      <c r="M15" s="195">
        <f t="shared" ref="M15" si="3">K15+L15</f>
        <v>127500</v>
      </c>
      <c r="N15" s="201" t="s">
        <v>131</v>
      </c>
    </row>
    <row r="16" spans="1:15" s="153" customFormat="1" ht="37.5" customHeight="1">
      <c r="A16" s="180"/>
      <c r="B16" s="181"/>
      <c r="C16" s="182"/>
      <c r="D16" s="183"/>
      <c r="E16" s="184"/>
      <c r="F16" s="185"/>
      <c r="G16" s="185"/>
      <c r="H16" s="185"/>
      <c r="I16" s="184"/>
      <c r="J16" s="186"/>
      <c r="K16" s="187"/>
      <c r="L16" s="83"/>
      <c r="M16" s="188"/>
      <c r="N16" s="82"/>
      <c r="O16" s="168"/>
    </row>
    <row r="17" spans="1:15" s="153" customFormat="1" ht="37.5" customHeight="1">
      <c r="A17" s="180"/>
      <c r="B17" s="181"/>
      <c r="C17" s="182"/>
      <c r="D17" s="183"/>
      <c r="E17" s="184"/>
      <c r="F17" s="185"/>
      <c r="G17" s="185"/>
      <c r="H17" s="185"/>
      <c r="I17" s="184"/>
      <c r="J17" s="186"/>
      <c r="K17" s="187"/>
      <c r="L17" s="83"/>
      <c r="M17" s="188"/>
      <c r="N17" s="82"/>
      <c r="O17" s="168"/>
    </row>
    <row r="18" spans="1:15" ht="20.25" customHeight="1">
      <c r="A18" s="125"/>
      <c r="B18" s="126"/>
      <c r="C18" s="126"/>
      <c r="D18" s="128"/>
      <c r="E18" s="126"/>
      <c r="F18" s="129"/>
      <c r="G18" s="130" t="s">
        <v>3</v>
      </c>
      <c r="H18" s="129"/>
      <c r="I18" s="126"/>
      <c r="J18" s="131"/>
      <c r="K18" s="132">
        <f>SUM(K5:K12)</f>
        <v>2790000</v>
      </c>
      <c r="L18" s="83">
        <v>0</v>
      </c>
      <c r="M18" s="132">
        <f>SUM(M5:M12)</f>
        <v>2790000</v>
      </c>
      <c r="N18" s="133"/>
      <c r="O18" s="170"/>
    </row>
    <row r="19" spans="1:15" ht="7.5" customHeight="1"/>
    <row r="20" spans="1:15" ht="40.5" customHeight="1">
      <c r="A20" s="177" t="s">
        <v>15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</row>
    <row r="21" spans="1:15">
      <c r="J21" s="138" t="s">
        <v>14</v>
      </c>
    </row>
    <row r="22" spans="1:15">
      <c r="J22" s="138" t="s">
        <v>149</v>
      </c>
    </row>
    <row r="23" spans="1:15" hidden="1">
      <c r="J23" s="138"/>
    </row>
    <row r="24" spans="1:15">
      <c r="J24" s="138" t="s">
        <v>148</v>
      </c>
    </row>
    <row r="25" spans="1:15">
      <c r="J25" s="138" t="s">
        <v>162</v>
      </c>
    </row>
    <row r="26" spans="1:15">
      <c r="J26" s="46"/>
    </row>
  </sheetData>
  <mergeCells count="3">
    <mergeCell ref="K3:L3"/>
    <mergeCell ref="A20:M20"/>
    <mergeCell ref="A2:G2"/>
  </mergeCells>
  <pageMargins left="0.70866141732283472" right="0.70866141732283472" top="0.74803149606299213" bottom="0.74803149606299213" header="0.31496062992125984" footer="0.31496062992125984"/>
  <pageSetup paperSize="5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แผน 70%.</vt:lpstr>
      <vt:lpstr>แผน20%</vt:lpstr>
      <vt:lpstr>แผน10%</vt:lpstr>
      <vt:lpstr>'แผน 70%.'!Print_Titles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Nisa Renuchart</dc:creator>
  <cp:lastModifiedBy>Huana</cp:lastModifiedBy>
  <cp:lastPrinted>2021-06-28T05:54:39Z</cp:lastPrinted>
  <dcterms:created xsi:type="dcterms:W3CDTF">2017-07-17T07:57:22Z</dcterms:created>
  <dcterms:modified xsi:type="dcterms:W3CDTF">2022-06-13T11:59:26Z</dcterms:modified>
</cp:coreProperties>
</file>